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Mon Drive\Dossier course\2025\Course Bocage nouveau format\"/>
    </mc:Choice>
  </mc:AlternateContent>
  <xr:revisionPtr revIDLastSave="0" documentId="13_ncr:1_{58959D97-29EF-4E0D-93D5-FEF0BD7EDF6C}" xr6:coauthVersionLast="47" xr6:coauthVersionMax="47" xr10:uidLastSave="{00000000-0000-0000-0000-000000000000}"/>
  <bookViews>
    <workbookView xWindow="-28920" yWindow="-1935" windowWidth="29040" windowHeight="15840" activeTab="4" xr2:uid="{00000000-000D-0000-FFFF-FFFF00000000}"/>
  </bookViews>
  <sheets>
    <sheet name="Access 1-2" sheetId="1" r:id="rId1"/>
    <sheet name="Access 3-4" sheetId="6" r:id="rId2"/>
    <sheet name="U15" sheetId="8" r:id="rId3"/>
    <sheet name="U17" sheetId="7" r:id="rId4"/>
    <sheet name="OPEN 2-3" sheetId="9" r:id="rId5"/>
  </sheets>
  <calcPr calcId="181029"/>
</workbook>
</file>

<file path=xl/calcChain.xml><?xml version="1.0" encoding="utf-8"?>
<calcChain xmlns="http://schemas.openxmlformats.org/spreadsheetml/2006/main">
  <c r="F43" i="9" l="1"/>
  <c r="I44" i="9"/>
  <c r="F34" i="9"/>
  <c r="G34" i="9" s="1"/>
  <c r="H33" i="9"/>
  <c r="G33" i="9"/>
  <c r="H32" i="9"/>
  <c r="G32" i="9"/>
  <c r="H31" i="9"/>
  <c r="G31" i="9"/>
  <c r="H30" i="9"/>
  <c r="G30" i="9"/>
  <c r="H29" i="9"/>
  <c r="G29" i="9"/>
  <c r="H28" i="9"/>
  <c r="G28" i="9"/>
  <c r="H27" i="9"/>
  <c r="G27" i="9"/>
  <c r="H26" i="9"/>
  <c r="G26" i="9"/>
  <c r="H25" i="9"/>
  <c r="G25" i="9"/>
  <c r="H24" i="9"/>
  <c r="G24" i="9"/>
  <c r="H23" i="9"/>
  <c r="G23" i="9"/>
  <c r="H22" i="9"/>
  <c r="G22" i="9"/>
  <c r="H21" i="9"/>
  <c r="G21" i="9"/>
  <c r="H20" i="9"/>
  <c r="G20" i="9"/>
  <c r="H19" i="9"/>
  <c r="G19" i="9"/>
  <c r="H18" i="9"/>
  <c r="G18" i="9"/>
  <c r="H17" i="9"/>
  <c r="G17" i="9"/>
  <c r="H16" i="9"/>
  <c r="G16" i="9"/>
  <c r="H15" i="9"/>
  <c r="G15" i="9"/>
  <c r="H14" i="9"/>
  <c r="G14" i="9"/>
  <c r="H13" i="9"/>
  <c r="G13" i="9"/>
  <c r="H12" i="9"/>
  <c r="G12" i="9"/>
  <c r="C6" i="9"/>
  <c r="F35" i="8"/>
  <c r="I36" i="8"/>
  <c r="F34" i="8"/>
  <c r="G34" i="8" s="1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C6" i="8"/>
  <c r="F39" i="7"/>
  <c r="I40" i="7"/>
  <c r="F34" i="7"/>
  <c r="F35" i="7" s="1"/>
  <c r="H33" i="7"/>
  <c r="G33" i="7"/>
  <c r="H32" i="7"/>
  <c r="G32" i="7"/>
  <c r="H31" i="7"/>
  <c r="G31" i="7"/>
  <c r="H30" i="7"/>
  <c r="G30" i="7"/>
  <c r="H29" i="7"/>
  <c r="G29" i="7"/>
  <c r="H28" i="7"/>
  <c r="G28" i="7"/>
  <c r="H27" i="7"/>
  <c r="G27" i="7"/>
  <c r="H26" i="7"/>
  <c r="G26" i="7"/>
  <c r="H25" i="7"/>
  <c r="G25" i="7"/>
  <c r="H24" i="7"/>
  <c r="G24" i="7"/>
  <c r="H23" i="7"/>
  <c r="G23" i="7"/>
  <c r="H22" i="7"/>
  <c r="G22" i="7"/>
  <c r="H21" i="7"/>
  <c r="G21" i="7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C6" i="7"/>
  <c r="C6" i="6"/>
  <c r="F38" i="6"/>
  <c r="I39" i="6"/>
  <c r="F34" i="6"/>
  <c r="F35" i="6" s="1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30" i="1"/>
  <c r="G30" i="1"/>
  <c r="H28" i="1"/>
  <c r="G28" i="1"/>
  <c r="H13" i="1"/>
  <c r="G13" i="1"/>
  <c r="I41" i="1"/>
  <c r="F34" i="1"/>
  <c r="F35" i="1" s="1"/>
  <c r="H33" i="1"/>
  <c r="G33" i="1"/>
  <c r="H32" i="1"/>
  <c r="G32" i="1"/>
  <c r="H31" i="1"/>
  <c r="G31" i="1"/>
  <c r="H29" i="1"/>
  <c r="G29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2" i="1"/>
  <c r="G12" i="1"/>
  <c r="C6" i="1"/>
  <c r="F35" i="9" l="1"/>
  <c r="H34" i="9"/>
  <c r="G35" i="9"/>
  <c r="H34" i="8"/>
  <c r="G34" i="7"/>
  <c r="H34" i="7"/>
  <c r="G35" i="7"/>
  <c r="F36" i="7"/>
  <c r="H35" i="7"/>
  <c r="G34" i="6"/>
  <c r="G35" i="6"/>
  <c r="F36" i="6"/>
  <c r="H35" i="6"/>
  <c r="H34" i="6"/>
  <c r="H35" i="1"/>
  <c r="G35" i="1"/>
  <c r="F36" i="1"/>
  <c r="G34" i="1"/>
  <c r="H34" i="1"/>
  <c r="H35" i="9" l="1"/>
  <c r="F36" i="9"/>
  <c r="F37" i="9" s="1"/>
  <c r="F38" i="9" s="1"/>
  <c r="F39" i="9" s="1"/>
  <c r="F40" i="9" s="1"/>
  <c r="F41" i="9" s="1"/>
  <c r="F42" i="9" s="1"/>
  <c r="H36" i="7"/>
  <c r="G36" i="7"/>
  <c r="F37" i="7"/>
  <c r="H36" i="6"/>
  <c r="G36" i="6"/>
  <c r="F37" i="6"/>
  <c r="G36" i="1"/>
  <c r="F37" i="1"/>
  <c r="H36" i="1"/>
  <c r="H41" i="9" l="1"/>
  <c r="G41" i="9"/>
  <c r="G39" i="9"/>
  <c r="H39" i="9"/>
  <c r="H36" i="9"/>
  <c r="G36" i="9"/>
  <c r="H35" i="8"/>
  <c r="F36" i="8"/>
  <c r="G35" i="8"/>
  <c r="F38" i="7"/>
  <c r="H37" i="7"/>
  <c r="G37" i="7"/>
  <c r="H37" i="6"/>
  <c r="G37" i="6"/>
  <c r="H37" i="1"/>
  <c r="G37" i="1"/>
  <c r="F38" i="1"/>
  <c r="H42" i="9" l="1"/>
  <c r="G42" i="9"/>
  <c r="H40" i="9"/>
  <c r="G40" i="9"/>
  <c r="H38" i="9"/>
  <c r="G38" i="9"/>
  <c r="H37" i="9"/>
  <c r="G37" i="9"/>
  <c r="H36" i="8"/>
  <c r="G36" i="8"/>
  <c r="H38" i="7"/>
  <c r="G38" i="7"/>
  <c r="G38" i="1"/>
  <c r="F39" i="1"/>
  <c r="H38" i="1"/>
  <c r="F40" i="1" l="1"/>
  <c r="H39" i="1"/>
  <c r="G39" i="1"/>
  <c r="H43" i="9" l="1"/>
  <c r="F44" i="9"/>
  <c r="G43" i="9"/>
  <c r="H39" i="7"/>
  <c r="F40" i="7"/>
  <c r="G39" i="7"/>
  <c r="H38" i="6"/>
  <c r="G38" i="6"/>
  <c r="F39" i="6"/>
  <c r="G40" i="1"/>
  <c r="F41" i="1"/>
  <c r="H40" i="1"/>
  <c r="G44" i="9" l="1"/>
  <c r="H44" i="9"/>
  <c r="H40" i="7"/>
  <c r="G40" i="7"/>
  <c r="H39" i="6"/>
  <c r="G39" i="6"/>
  <c r="H41" i="1"/>
  <c r="G41" i="1"/>
</calcChain>
</file>

<file path=xl/sharedStrings.xml><?xml version="1.0" encoding="utf-8"?>
<sst xmlns="http://schemas.openxmlformats.org/spreadsheetml/2006/main" count="285" uniqueCount="54">
  <si>
    <t>Circuit 72,80km - Circuit de 9,1 km</t>
  </si>
  <si>
    <t>Dossard :</t>
  </si>
  <si>
    <t>Départ :</t>
  </si>
  <si>
    <t>Itinéraire</t>
  </si>
  <si>
    <t>Route</t>
  </si>
  <si>
    <t>Km</t>
  </si>
  <si>
    <t>Horaire (Km/h)</t>
  </si>
  <si>
    <t>Signaleur</t>
  </si>
  <si>
    <t>Départ réel :</t>
  </si>
  <si>
    <t>Rue de la Ferrière - La Merlatière</t>
  </si>
  <si>
    <t>D80</t>
  </si>
  <si>
    <t>D98</t>
  </si>
  <si>
    <t>Continuer tout droit - Pendant 1,8km</t>
  </si>
  <si>
    <t>Suivre la route - Pendant 2,2km</t>
  </si>
  <si>
    <t>Prendre à gauche - Direction Saint-Martin Des Noyers</t>
  </si>
  <si>
    <t>D47</t>
  </si>
  <si>
    <t>50m après prendre à droite - Direction l'hermitage</t>
  </si>
  <si>
    <t>Continuer tout droit - Pendant 750m</t>
  </si>
  <si>
    <t>Continuer tout droit - Pendant 1,4km</t>
  </si>
  <si>
    <t>Prendre à droite - Direction la Merlatière</t>
  </si>
  <si>
    <t>Suivre la route - Pendant 2,3km</t>
  </si>
  <si>
    <t>Carrefour villages l'Auritière</t>
  </si>
  <si>
    <t>Arrivé :</t>
  </si>
  <si>
    <t>TOTAL</t>
  </si>
  <si>
    <t>Rue de la Ferrière -Place de l'église</t>
  </si>
  <si>
    <t>Prendre à droite - Direction les Essarts RD80</t>
  </si>
  <si>
    <t>A droite à St Cécile des landes</t>
  </si>
  <si>
    <t>500m après prendre à droite Chemin de la Broue</t>
  </si>
  <si>
    <t xml:space="preserve">Prendre à droite </t>
  </si>
  <si>
    <t>Carrefour les brosses</t>
  </si>
  <si>
    <t>Carrefour Saint-Anne</t>
  </si>
  <si>
    <t>Complexe sportif</t>
  </si>
  <si>
    <t>Le Bois Potuyaud</t>
  </si>
  <si>
    <t>Rue de la Croix Rouge</t>
  </si>
  <si>
    <t>Rue St Martin/RD80</t>
  </si>
  <si>
    <t>Circuit 54,60 km - Circuit de 9,1 km</t>
  </si>
  <si>
    <t>1er Passage sur la ligne d'arrivée</t>
  </si>
  <si>
    <t>2ème Passage sur la ligne d'arrivée</t>
  </si>
  <si>
    <t>3ème Passage sur la ligne d'arrivée</t>
  </si>
  <si>
    <t>4ème Passage sur la ligne d'arrivée</t>
  </si>
  <si>
    <t>5ème Passage sur la ligne d'arrivée</t>
  </si>
  <si>
    <t>6ème Passage sur la ligne d'arrivée</t>
  </si>
  <si>
    <t>7ème Passage sur la ligne d'arrivée</t>
  </si>
  <si>
    <t>Circuit 63,7 km - Circuit de 9,1 km</t>
  </si>
  <si>
    <t>80ème Circuit du Bocage - U17</t>
  </si>
  <si>
    <t>21ème Circuit du Petit Bocage - Access 1/2</t>
  </si>
  <si>
    <t>21ème Circuit du Petit Bocage - Access 3/4</t>
  </si>
  <si>
    <t>Circuit 27,3 km - Circuit de 9,1 km</t>
  </si>
  <si>
    <t>80ème Circuit du Bocage - U15</t>
  </si>
  <si>
    <t>8ème Passage sur la ligne d'arrivée</t>
  </si>
  <si>
    <t>9ème Passage sur la ligne d'arrivée</t>
  </si>
  <si>
    <t>10ème Passage sur la ligne d'arrivée</t>
  </si>
  <si>
    <t>80ème Circuit du Bocage - OPEN 2-3</t>
  </si>
  <si>
    <t>Circuit 100,1 km - Circuit de 9,1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</si>
</sst>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&quot;h&quot;mm"/>
    <numFmt numFmtId="165" formatCode="#,##0.00\ [$Km]"/>
  </numFmts>
  <fonts count="16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20"/>
      <color theme="1"/>
      <name val="Bree Serif"/>
    </font>
    <font>
      <sz val="10"/>
      <name val="Arial"/>
    </font>
    <font>
      <b/>
      <sz val="12"/>
      <color theme="1"/>
      <name val="Bree Serif"/>
    </font>
    <font>
      <b/>
      <sz val="10"/>
      <color theme="1"/>
      <name val="Arial"/>
      <scheme val="minor"/>
    </font>
    <font>
      <b/>
      <sz val="10"/>
      <color theme="1"/>
      <name val="Verdana"/>
    </font>
    <font>
      <sz val="10"/>
      <color theme="1"/>
      <name val="Oswald"/>
    </font>
    <font>
      <sz val="10"/>
      <color theme="1"/>
      <name val="Arial"/>
      <scheme val="minor"/>
    </font>
    <font>
      <sz val="10"/>
      <color theme="1"/>
      <name val="Roboto"/>
    </font>
    <font>
      <b/>
      <i/>
      <sz val="10"/>
      <color theme="1"/>
      <name val="Roboto"/>
    </font>
    <font>
      <b/>
      <i/>
      <sz val="10"/>
      <color theme="1"/>
      <name val="Arial"/>
      <scheme val="minor"/>
    </font>
    <font>
      <b/>
      <i/>
      <sz val="10"/>
      <color theme="1"/>
      <name val="Arial"/>
      <scheme val="minor"/>
    </font>
    <font>
      <sz val="10"/>
      <color theme="1"/>
      <name val="Oswald"/>
    </font>
    <font>
      <b/>
      <sz val="8"/>
      <color theme="1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F6859C"/>
        <bgColor rgb="FFF6859C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4" fontId="12" fillId="0" borderId="26" xfId="0" applyNumberFormat="1" applyFont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165" fontId="5" fillId="0" borderId="38" xfId="0" applyNumberFormat="1" applyFont="1" applyBorder="1" applyAlignment="1">
      <alignment horizontal="center" vertical="center" wrapText="1"/>
    </xf>
    <xf numFmtId="164" fontId="1" fillId="0" borderId="38" xfId="0" applyNumberFormat="1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3" fillId="0" borderId="29" xfId="0" applyFont="1" applyBorder="1"/>
    <xf numFmtId="0" fontId="13" fillId="0" borderId="18" xfId="0" applyFont="1" applyBorder="1" applyAlignment="1">
      <alignment horizontal="center" vertical="center" wrapText="1"/>
    </xf>
    <xf numFmtId="0" fontId="3" fillId="0" borderId="19" xfId="0" applyFont="1" applyBorder="1"/>
    <xf numFmtId="0" fontId="9" fillId="0" borderId="31" xfId="0" applyFont="1" applyBorder="1" applyAlignment="1">
      <alignment horizontal="left" vertical="center" wrapText="1"/>
    </xf>
    <xf numFmtId="0" fontId="3" fillId="0" borderId="32" xfId="0" applyFont="1" applyBorder="1"/>
    <xf numFmtId="0" fontId="3" fillId="0" borderId="33" xfId="0" applyFont="1" applyBorder="1"/>
    <xf numFmtId="0" fontId="10" fillId="0" borderId="28" xfId="0" applyFont="1" applyBorder="1" applyAlignment="1">
      <alignment horizontal="left" vertical="center" wrapText="1"/>
    </xf>
    <xf numFmtId="0" fontId="3" fillId="0" borderId="30" xfId="0" applyFont="1" applyBorder="1"/>
    <xf numFmtId="0" fontId="10" fillId="0" borderId="31" xfId="0" applyFont="1" applyBorder="1" applyAlignment="1">
      <alignment horizontal="left" vertical="center" wrapText="1"/>
    </xf>
    <xf numFmtId="0" fontId="9" fillId="0" borderId="31" xfId="0" applyFont="1" applyBorder="1" applyAlignment="1">
      <alignment wrapText="1"/>
    </xf>
    <xf numFmtId="0" fontId="7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3" fillId="0" borderId="24" xfId="0" applyFont="1" applyBorder="1"/>
    <xf numFmtId="0" fontId="3" fillId="0" borderId="25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0" xfId="0"/>
    <xf numFmtId="0" fontId="3" fillId="0" borderId="5" xfId="0" applyFont="1" applyBorder="1"/>
    <xf numFmtId="49" fontId="4" fillId="2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6" fillId="0" borderId="1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6" xfId="0" applyFont="1" applyBorder="1"/>
    <xf numFmtId="0" fontId="3" fillId="0" borderId="13" xfId="0" applyFont="1" applyBorder="1"/>
    <xf numFmtId="0" fontId="6" fillId="0" borderId="11" xfId="0" applyFont="1" applyBorder="1" applyAlignment="1">
      <alignment horizontal="center" vertical="center" wrapText="1"/>
    </xf>
    <xf numFmtId="0" fontId="3" fillId="0" borderId="14" xfId="0" applyFont="1" applyBorder="1"/>
    <xf numFmtId="0" fontId="6" fillId="0" borderId="12" xfId="0" applyFont="1" applyBorder="1" applyAlignment="1">
      <alignment horizontal="center" vertical="center" wrapText="1"/>
    </xf>
    <xf numFmtId="0" fontId="3" fillId="0" borderId="15" xfId="0" applyFont="1" applyBorder="1"/>
    <xf numFmtId="0" fontId="14" fillId="0" borderId="12" xfId="0" applyFont="1" applyBorder="1" applyAlignment="1">
      <alignment horizontal="center" vertical="center" wrapText="1"/>
    </xf>
    <xf numFmtId="0" fontId="15" fillId="0" borderId="10" xfId="0" applyFont="1" applyBorder="1"/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104775</xdr:colOff>
      <xdr:row>3</xdr:row>
      <xdr:rowOff>123825</xdr:rowOff>
    </xdr:from>
    <xdr:ext cx="1085850" cy="1085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104775</xdr:colOff>
      <xdr:row>3</xdr:row>
      <xdr:rowOff>123825</xdr:rowOff>
    </xdr:from>
    <xdr:ext cx="1085850" cy="1085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4AC8DEF1-3473-4211-A0C7-7D6A8EA887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91300" y="723900"/>
          <a:ext cx="1085850" cy="10858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123825</xdr:colOff>
      <xdr:row>2</xdr:row>
      <xdr:rowOff>152400</xdr:rowOff>
    </xdr:from>
    <xdr:ext cx="1085850" cy="1085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66641602-91AA-48CB-88FF-B60FF6469A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10350" y="485775"/>
          <a:ext cx="1085850" cy="10858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104775</xdr:colOff>
      <xdr:row>3</xdr:row>
      <xdr:rowOff>123825</xdr:rowOff>
    </xdr:from>
    <xdr:ext cx="1085850" cy="1085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4A40E890-6993-423B-90BA-1450E9367BD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91300" y="723900"/>
          <a:ext cx="1085850" cy="10858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104775</xdr:colOff>
      <xdr:row>3</xdr:row>
      <xdr:rowOff>123825</xdr:rowOff>
    </xdr:from>
    <xdr:ext cx="1085850" cy="1085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53814F58-C80A-4749-9668-18FABBC48F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91300" y="619125"/>
          <a:ext cx="1085850" cy="1085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00"/>
    <outlinePr summaryBelow="0" summaryRight="0"/>
  </sheetPr>
  <dimension ref="A1:J43"/>
  <sheetViews>
    <sheetView showGridLines="0" topLeftCell="A7" workbookViewId="0">
      <selection activeCell="N8" sqref="N8"/>
    </sheetView>
  </sheetViews>
  <sheetFormatPr baseColWidth="10" defaultColWidth="12.5703125" defaultRowHeight="15.75" customHeight="1"/>
  <cols>
    <col min="1" max="1" width="2.7109375" customWidth="1"/>
    <col min="2" max="2" width="14" customWidth="1"/>
    <col min="4" max="4" width="32.5703125" customWidth="1"/>
    <col min="5" max="5" width="14.42578125" customWidth="1"/>
    <col min="7" max="7" width="8.42578125" customWidth="1"/>
    <col min="8" max="8" width="7" customWidth="1"/>
    <col min="10" max="10" width="3.71093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43" t="s">
        <v>45</v>
      </c>
      <c r="C2" s="44"/>
      <c r="D2" s="44"/>
      <c r="E2" s="44"/>
      <c r="F2" s="44"/>
      <c r="G2" s="44"/>
      <c r="H2" s="44"/>
      <c r="I2" s="45"/>
      <c r="J2" s="1"/>
    </row>
    <row r="3" spans="1:10">
      <c r="A3" s="1"/>
      <c r="B3" s="46"/>
      <c r="C3" s="47"/>
      <c r="D3" s="47"/>
      <c r="E3" s="47"/>
      <c r="F3" s="47"/>
      <c r="G3" s="47"/>
      <c r="H3" s="47"/>
      <c r="I3" s="48"/>
      <c r="J3" s="1"/>
    </row>
    <row r="4" spans="1:10">
      <c r="A4" s="1"/>
      <c r="B4" s="49" t="s">
        <v>0</v>
      </c>
      <c r="C4" s="50"/>
      <c r="D4" s="50"/>
      <c r="E4" s="50"/>
      <c r="F4" s="50"/>
      <c r="G4" s="50"/>
      <c r="H4" s="50"/>
      <c r="I4" s="5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2" t="s">
        <v>1</v>
      </c>
      <c r="C6" s="3">
        <f>C8-1/24</f>
        <v>0.35416666666666663</v>
      </c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2" t="s">
        <v>2</v>
      </c>
      <c r="C8" s="3">
        <v>0.39583333333333331</v>
      </c>
      <c r="D8" s="1"/>
      <c r="E8" s="4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52" t="s">
        <v>3</v>
      </c>
      <c r="C10" s="44"/>
      <c r="D10" s="53"/>
      <c r="E10" s="56" t="s">
        <v>4</v>
      </c>
      <c r="F10" s="58" t="s">
        <v>5</v>
      </c>
      <c r="G10" s="60" t="s">
        <v>6</v>
      </c>
      <c r="H10" s="61"/>
      <c r="I10" s="62" t="s">
        <v>7</v>
      </c>
      <c r="J10" s="1"/>
    </row>
    <row r="11" spans="1:10">
      <c r="A11" s="1"/>
      <c r="B11" s="54"/>
      <c r="C11" s="50"/>
      <c r="D11" s="55"/>
      <c r="E11" s="57"/>
      <c r="F11" s="59"/>
      <c r="G11" s="5">
        <v>36</v>
      </c>
      <c r="H11" s="5">
        <v>40</v>
      </c>
      <c r="I11" s="51"/>
      <c r="J11" s="1"/>
    </row>
    <row r="12" spans="1:10">
      <c r="A12" s="1"/>
      <c r="B12" s="6" t="s">
        <v>8</v>
      </c>
      <c r="C12" s="39" t="s">
        <v>9</v>
      </c>
      <c r="D12" s="31"/>
      <c r="E12" s="7" t="s">
        <v>10</v>
      </c>
      <c r="F12" s="8">
        <v>0</v>
      </c>
      <c r="G12" s="9">
        <f t="shared" ref="G12:G41" si="0">$C$8+(F12/$G$11)/24</f>
        <v>0.39583333333333331</v>
      </c>
      <c r="H12" s="9">
        <f t="shared" ref="H12:H41" si="1">$C$8+(F12/$H$11)/24</f>
        <v>0.39583333333333331</v>
      </c>
      <c r="I12" s="10">
        <v>0</v>
      </c>
      <c r="J12" s="1"/>
    </row>
    <row r="13" spans="1:10">
      <c r="A13" s="1"/>
      <c r="B13" s="40" t="s">
        <v>24</v>
      </c>
      <c r="C13" s="41"/>
      <c r="D13" s="42"/>
      <c r="E13" s="11" t="s">
        <v>11</v>
      </c>
      <c r="F13" s="12">
        <v>0.1</v>
      </c>
      <c r="G13" s="13">
        <f t="shared" ref="G13" si="2">$C$8+(F13/$G$11)/24</f>
        <v>0.39594907407407404</v>
      </c>
      <c r="H13" s="13">
        <f t="shared" ref="H13" si="3">$C$8+(F13/$H$11)/24</f>
        <v>0.3959375</v>
      </c>
      <c r="I13" s="14">
        <v>1</v>
      </c>
      <c r="J13" s="1"/>
    </row>
    <row r="14" spans="1:10">
      <c r="A14" s="1"/>
      <c r="B14" s="40" t="s">
        <v>25</v>
      </c>
      <c r="C14" s="41"/>
      <c r="D14" s="42"/>
      <c r="E14" s="11" t="s">
        <v>11</v>
      </c>
      <c r="F14" s="12">
        <v>0.2</v>
      </c>
      <c r="G14" s="13">
        <f t="shared" si="0"/>
        <v>0.39606481481481481</v>
      </c>
      <c r="H14" s="13">
        <f t="shared" si="1"/>
        <v>0.39604166666666663</v>
      </c>
      <c r="I14" s="14">
        <v>2</v>
      </c>
      <c r="J14" s="1"/>
    </row>
    <row r="15" spans="1:10">
      <c r="A15" s="1"/>
      <c r="B15" s="35" t="s">
        <v>12</v>
      </c>
      <c r="C15" s="29"/>
      <c r="D15" s="36"/>
      <c r="E15" s="15" t="s">
        <v>11</v>
      </c>
      <c r="F15" s="16">
        <v>0.2</v>
      </c>
      <c r="G15" s="17">
        <f t="shared" si="0"/>
        <v>0.39606481481481481</v>
      </c>
      <c r="H15" s="17">
        <f t="shared" si="1"/>
        <v>0.39604166666666663</v>
      </c>
      <c r="I15" s="14">
        <v>0</v>
      </c>
      <c r="J15" s="1"/>
    </row>
    <row r="16" spans="1:10">
      <c r="A16" s="1"/>
      <c r="B16" s="35" t="s">
        <v>26</v>
      </c>
      <c r="C16" s="29"/>
      <c r="D16" s="36"/>
      <c r="E16" s="15" t="s">
        <v>11</v>
      </c>
      <c r="F16" s="16">
        <v>2</v>
      </c>
      <c r="G16" s="17">
        <f t="shared" si="0"/>
        <v>0.39814814814814814</v>
      </c>
      <c r="H16" s="17">
        <f t="shared" si="1"/>
        <v>0.39791666666666664</v>
      </c>
      <c r="I16" s="14">
        <v>2</v>
      </c>
      <c r="J16" s="1"/>
    </row>
    <row r="17" spans="1:10">
      <c r="A17" s="1"/>
      <c r="B17" s="38" t="s">
        <v>27</v>
      </c>
      <c r="C17" s="33"/>
      <c r="D17" s="34"/>
      <c r="E17" s="11"/>
      <c r="F17" s="12">
        <v>2.5</v>
      </c>
      <c r="G17" s="13">
        <f t="shared" si="0"/>
        <v>0.39872685185185186</v>
      </c>
      <c r="H17" s="13">
        <f t="shared" si="1"/>
        <v>0.3984375</v>
      </c>
      <c r="I17" s="14">
        <v>0</v>
      </c>
      <c r="J17" s="1"/>
    </row>
    <row r="18" spans="1:10">
      <c r="A18" s="1"/>
      <c r="B18" s="37" t="s">
        <v>13</v>
      </c>
      <c r="C18" s="33"/>
      <c r="D18" s="34"/>
      <c r="E18" s="15"/>
      <c r="F18" s="16">
        <v>2.5</v>
      </c>
      <c r="G18" s="17">
        <f t="shared" si="0"/>
        <v>0.39872685185185186</v>
      </c>
      <c r="H18" s="17">
        <f t="shared" si="1"/>
        <v>0.3984375</v>
      </c>
      <c r="I18" s="14">
        <v>0</v>
      </c>
      <c r="J18" s="1"/>
    </row>
    <row r="19" spans="1:10">
      <c r="A19" s="1"/>
      <c r="B19" s="38" t="s">
        <v>14</v>
      </c>
      <c r="C19" s="33"/>
      <c r="D19" s="34"/>
      <c r="E19" s="11" t="s">
        <v>15</v>
      </c>
      <c r="F19" s="12">
        <v>4.7</v>
      </c>
      <c r="G19" s="13">
        <f t="shared" si="0"/>
        <v>0.40127314814814813</v>
      </c>
      <c r="H19" s="13">
        <f t="shared" si="1"/>
        <v>0.40072916666666664</v>
      </c>
      <c r="I19" s="14">
        <v>1</v>
      </c>
      <c r="J19" s="1"/>
    </row>
    <row r="20" spans="1:10">
      <c r="A20" s="1"/>
      <c r="B20" s="32" t="s">
        <v>16</v>
      </c>
      <c r="C20" s="33"/>
      <c r="D20" s="34"/>
      <c r="E20" s="11" t="s">
        <v>15</v>
      </c>
      <c r="F20" s="12">
        <v>4.7</v>
      </c>
      <c r="G20" s="13">
        <f t="shared" si="0"/>
        <v>0.40127314814814813</v>
      </c>
      <c r="H20" s="13">
        <f t="shared" si="1"/>
        <v>0.40072916666666664</v>
      </c>
      <c r="I20" s="14">
        <v>1</v>
      </c>
      <c r="J20" s="1"/>
    </row>
    <row r="21" spans="1:10">
      <c r="A21" s="1"/>
      <c r="B21" s="35" t="s">
        <v>17</v>
      </c>
      <c r="C21" s="29"/>
      <c r="D21" s="36"/>
      <c r="E21" s="15"/>
      <c r="F21" s="16">
        <v>4.7</v>
      </c>
      <c r="G21" s="17">
        <f t="shared" si="0"/>
        <v>0.40127314814814813</v>
      </c>
      <c r="H21" s="17">
        <f t="shared" si="1"/>
        <v>0.40072916666666664</v>
      </c>
      <c r="I21" s="14">
        <v>0</v>
      </c>
      <c r="J21" s="1"/>
    </row>
    <row r="22" spans="1:10">
      <c r="A22" s="1"/>
      <c r="B22" s="32" t="s">
        <v>28</v>
      </c>
      <c r="C22" s="33"/>
      <c r="D22" s="34"/>
      <c r="E22" s="11"/>
      <c r="F22" s="12">
        <v>5.5</v>
      </c>
      <c r="G22" s="13">
        <f t="shared" si="0"/>
        <v>0.40219907407407407</v>
      </c>
      <c r="H22" s="13">
        <f t="shared" si="1"/>
        <v>0.40156249999999999</v>
      </c>
      <c r="I22" s="14">
        <v>0</v>
      </c>
      <c r="J22" s="1"/>
    </row>
    <row r="23" spans="1:10">
      <c r="A23" s="1"/>
      <c r="B23" s="35" t="s">
        <v>18</v>
      </c>
      <c r="C23" s="29"/>
      <c r="D23" s="36"/>
      <c r="E23" s="15"/>
      <c r="F23" s="16">
        <v>5.5</v>
      </c>
      <c r="G23" s="17">
        <f t="shared" si="0"/>
        <v>0.40219907407407407</v>
      </c>
      <c r="H23" s="17">
        <f t="shared" si="1"/>
        <v>0.40156249999999999</v>
      </c>
      <c r="I23" s="14">
        <v>0</v>
      </c>
      <c r="J23" s="1"/>
    </row>
    <row r="24" spans="1:10">
      <c r="A24" s="1"/>
      <c r="B24" s="32" t="s">
        <v>19</v>
      </c>
      <c r="C24" s="33"/>
      <c r="D24" s="34"/>
      <c r="E24" s="11" t="s">
        <v>10</v>
      </c>
      <c r="F24" s="12">
        <v>6.9</v>
      </c>
      <c r="G24" s="13">
        <f t="shared" si="0"/>
        <v>0.40381944444444445</v>
      </c>
      <c r="H24" s="13">
        <f t="shared" si="1"/>
        <v>0.40302083333333333</v>
      </c>
      <c r="I24" s="14">
        <v>2</v>
      </c>
      <c r="J24" s="1"/>
    </row>
    <row r="25" spans="1:10">
      <c r="A25" s="4"/>
      <c r="B25" s="35" t="s">
        <v>20</v>
      </c>
      <c r="C25" s="29"/>
      <c r="D25" s="36"/>
      <c r="E25" s="11" t="s">
        <v>10</v>
      </c>
      <c r="F25" s="16">
        <v>6.9</v>
      </c>
      <c r="G25" s="17">
        <f t="shared" si="0"/>
        <v>0.40381944444444445</v>
      </c>
      <c r="H25" s="17">
        <f t="shared" si="1"/>
        <v>0.40302083333333333</v>
      </c>
      <c r="I25" s="14">
        <v>0</v>
      </c>
      <c r="J25" s="4"/>
    </row>
    <row r="26" spans="1:10">
      <c r="A26" s="1"/>
      <c r="B26" s="32" t="s">
        <v>29</v>
      </c>
      <c r="C26" s="33"/>
      <c r="D26" s="34"/>
      <c r="E26" s="11" t="s">
        <v>10</v>
      </c>
      <c r="F26" s="12">
        <v>7.1</v>
      </c>
      <c r="G26" s="13">
        <f t="shared" si="0"/>
        <v>0.4040509259259259</v>
      </c>
      <c r="H26" s="13">
        <f t="shared" si="1"/>
        <v>0.40322916666666664</v>
      </c>
      <c r="I26" s="14">
        <v>0</v>
      </c>
      <c r="J26" s="1"/>
    </row>
    <row r="27" spans="1:10">
      <c r="A27" s="1"/>
      <c r="B27" s="32" t="s">
        <v>30</v>
      </c>
      <c r="C27" s="33"/>
      <c r="D27" s="34"/>
      <c r="E27" s="11" t="s">
        <v>10</v>
      </c>
      <c r="F27" s="12">
        <v>7.8</v>
      </c>
      <c r="G27" s="13">
        <f t="shared" si="0"/>
        <v>0.40486111111111112</v>
      </c>
      <c r="H27" s="13">
        <f t="shared" si="1"/>
        <v>0.40395833333333331</v>
      </c>
      <c r="I27" s="14">
        <v>1</v>
      </c>
      <c r="J27" s="1"/>
    </row>
    <row r="28" spans="1:10">
      <c r="A28" s="1"/>
      <c r="B28" s="32" t="s">
        <v>32</v>
      </c>
      <c r="C28" s="33"/>
      <c r="D28" s="34"/>
      <c r="E28" s="11" t="s">
        <v>10</v>
      </c>
      <c r="F28" s="12">
        <v>8.5</v>
      </c>
      <c r="G28" s="13">
        <f t="shared" ref="G28" si="4">$C$8+(F28/$G$11)/24</f>
        <v>0.40567129629629628</v>
      </c>
      <c r="H28" s="13">
        <f t="shared" ref="H28" si="5">$C$8+(F28/$H$11)/24</f>
        <v>0.40468749999999998</v>
      </c>
      <c r="I28" s="14">
        <v>1</v>
      </c>
      <c r="J28" s="1"/>
    </row>
    <row r="29" spans="1:10">
      <c r="A29" s="1"/>
      <c r="B29" s="32" t="s">
        <v>31</v>
      </c>
      <c r="C29" s="33"/>
      <c r="D29" s="34"/>
      <c r="E29" s="11" t="s">
        <v>10</v>
      </c>
      <c r="F29" s="12">
        <v>8.6999999999999993</v>
      </c>
      <c r="G29" s="13">
        <f t="shared" si="0"/>
        <v>0.40590277777777778</v>
      </c>
      <c r="H29" s="13">
        <f t="shared" si="1"/>
        <v>0.40489583333333329</v>
      </c>
      <c r="I29" s="14">
        <v>0</v>
      </c>
      <c r="J29" s="1"/>
    </row>
    <row r="30" spans="1:10">
      <c r="A30" s="1"/>
      <c r="B30" s="32" t="s">
        <v>21</v>
      </c>
      <c r="C30" s="33"/>
      <c r="D30" s="34"/>
      <c r="E30" s="11" t="s">
        <v>10</v>
      </c>
      <c r="F30" s="12">
        <v>8.8000000000000007</v>
      </c>
      <c r="G30" s="13">
        <f t="shared" ref="G30" si="6">$C$8+(F30/$G$11)/24</f>
        <v>0.4060185185185185</v>
      </c>
      <c r="H30" s="13">
        <f t="shared" ref="H30" si="7">$C$8+(F30/$H$11)/24</f>
        <v>0.40499999999999997</v>
      </c>
      <c r="I30" s="14">
        <v>1</v>
      </c>
      <c r="J30" s="1"/>
    </row>
    <row r="31" spans="1:10">
      <c r="A31" s="1"/>
      <c r="B31" s="32" t="s">
        <v>33</v>
      </c>
      <c r="C31" s="33"/>
      <c r="D31" s="34"/>
      <c r="E31" s="11" t="s">
        <v>10</v>
      </c>
      <c r="F31" s="12">
        <v>8.8000000000000007</v>
      </c>
      <c r="G31" s="13">
        <f t="shared" si="0"/>
        <v>0.4060185185185185</v>
      </c>
      <c r="H31" s="13">
        <f t="shared" si="1"/>
        <v>0.40499999999999997</v>
      </c>
      <c r="I31" s="14">
        <v>1</v>
      </c>
      <c r="J31" s="1"/>
    </row>
    <row r="32" spans="1:10">
      <c r="A32" s="1"/>
      <c r="B32" s="32" t="s">
        <v>34</v>
      </c>
      <c r="C32" s="33"/>
      <c r="D32" s="34"/>
      <c r="E32" s="11" t="s">
        <v>10</v>
      </c>
      <c r="F32" s="12">
        <v>9</v>
      </c>
      <c r="G32" s="13">
        <f t="shared" si="0"/>
        <v>0.40625</v>
      </c>
      <c r="H32" s="13">
        <f t="shared" si="1"/>
        <v>0.40520833333333334</v>
      </c>
      <c r="I32" s="14">
        <v>1</v>
      </c>
      <c r="J32" s="1"/>
    </row>
    <row r="33" spans="1:10">
      <c r="A33" s="1"/>
      <c r="B33" s="28" t="s">
        <v>36</v>
      </c>
      <c r="C33" s="29"/>
      <c r="D33" s="29"/>
      <c r="E33" s="29"/>
      <c r="F33" s="18">
        <v>9.1</v>
      </c>
      <c r="G33" s="13">
        <f t="shared" si="0"/>
        <v>0.40636574074074072</v>
      </c>
      <c r="H33" s="13">
        <f t="shared" si="1"/>
        <v>0.40531249999999996</v>
      </c>
      <c r="I33" s="19"/>
      <c r="J33" s="1"/>
    </row>
    <row r="34" spans="1:10">
      <c r="A34" s="1"/>
      <c r="B34" s="28" t="s">
        <v>37</v>
      </c>
      <c r="C34" s="29"/>
      <c r="D34" s="29"/>
      <c r="E34" s="29"/>
      <c r="F34" s="18">
        <f t="shared" ref="F34:F40" si="8">F33+9.1</f>
        <v>18.2</v>
      </c>
      <c r="G34" s="13">
        <f t="shared" si="0"/>
        <v>0.41689814814814813</v>
      </c>
      <c r="H34" s="13">
        <f t="shared" si="1"/>
        <v>0.41479166666666667</v>
      </c>
      <c r="I34" s="19"/>
      <c r="J34" s="1"/>
    </row>
    <row r="35" spans="1:10">
      <c r="A35" s="1"/>
      <c r="B35" s="28" t="s">
        <v>38</v>
      </c>
      <c r="C35" s="29"/>
      <c r="D35" s="29"/>
      <c r="E35" s="29"/>
      <c r="F35" s="18">
        <f t="shared" si="8"/>
        <v>27.299999999999997</v>
      </c>
      <c r="G35" s="13">
        <f t="shared" si="0"/>
        <v>0.42743055555555554</v>
      </c>
      <c r="H35" s="13">
        <f t="shared" si="1"/>
        <v>0.42427083333333332</v>
      </c>
      <c r="I35" s="19"/>
      <c r="J35" s="1"/>
    </row>
    <row r="36" spans="1:10">
      <c r="A36" s="1"/>
      <c r="B36" s="28" t="s">
        <v>39</v>
      </c>
      <c r="C36" s="29"/>
      <c r="D36" s="29"/>
      <c r="E36" s="29"/>
      <c r="F36" s="18">
        <f t="shared" si="8"/>
        <v>36.4</v>
      </c>
      <c r="G36" s="13">
        <f t="shared" si="0"/>
        <v>0.43796296296296294</v>
      </c>
      <c r="H36" s="13">
        <f t="shared" si="1"/>
        <v>0.43374999999999997</v>
      </c>
      <c r="I36" s="19"/>
      <c r="J36" s="1"/>
    </row>
    <row r="37" spans="1:10">
      <c r="A37" s="1"/>
      <c r="B37" s="28" t="s">
        <v>40</v>
      </c>
      <c r="C37" s="29"/>
      <c r="D37" s="29"/>
      <c r="E37" s="29"/>
      <c r="F37" s="18">
        <f t="shared" si="8"/>
        <v>45.5</v>
      </c>
      <c r="G37" s="13">
        <f t="shared" si="0"/>
        <v>0.44849537037037035</v>
      </c>
      <c r="H37" s="13">
        <f t="shared" si="1"/>
        <v>0.44322916666666667</v>
      </c>
      <c r="I37" s="19"/>
      <c r="J37" s="1"/>
    </row>
    <row r="38" spans="1:10">
      <c r="A38" s="1"/>
      <c r="B38" s="28" t="s">
        <v>41</v>
      </c>
      <c r="C38" s="29"/>
      <c r="D38" s="29"/>
      <c r="E38" s="29"/>
      <c r="F38" s="18">
        <f t="shared" si="8"/>
        <v>54.6</v>
      </c>
      <c r="G38" s="13">
        <f t="shared" si="0"/>
        <v>0.45902777777777776</v>
      </c>
      <c r="H38" s="13">
        <f t="shared" si="1"/>
        <v>0.45270833333333332</v>
      </c>
      <c r="I38" s="19"/>
      <c r="J38" s="1"/>
    </row>
    <row r="39" spans="1:10">
      <c r="A39" s="1"/>
      <c r="B39" s="28" t="s">
        <v>42</v>
      </c>
      <c r="C39" s="29"/>
      <c r="D39" s="29"/>
      <c r="E39" s="29"/>
      <c r="F39" s="18">
        <f t="shared" si="8"/>
        <v>63.7</v>
      </c>
      <c r="G39" s="13">
        <f t="shared" si="0"/>
        <v>0.46956018518518516</v>
      </c>
      <c r="H39" s="13">
        <f t="shared" si="1"/>
        <v>0.46218749999999997</v>
      </c>
      <c r="I39" s="19"/>
      <c r="J39" s="1"/>
    </row>
    <row r="40" spans="1:10">
      <c r="A40" s="1"/>
      <c r="B40" s="6" t="s">
        <v>22</v>
      </c>
      <c r="C40" s="30" t="s">
        <v>9</v>
      </c>
      <c r="D40" s="31"/>
      <c r="E40" s="20" t="s">
        <v>10</v>
      </c>
      <c r="F40" s="21">
        <f t="shared" si="8"/>
        <v>72.8</v>
      </c>
      <c r="G40" s="22">
        <f t="shared" si="0"/>
        <v>0.48009259259259257</v>
      </c>
      <c r="H40" s="22">
        <f t="shared" si="1"/>
        <v>0.47166666666666662</v>
      </c>
      <c r="I40" s="23">
        <v>0</v>
      </c>
      <c r="J40" s="1"/>
    </row>
    <row r="41" spans="1:10">
      <c r="A41" s="1"/>
      <c r="B41" s="1"/>
      <c r="C41" s="1"/>
      <c r="D41" s="1"/>
      <c r="E41" s="24" t="s">
        <v>23</v>
      </c>
      <c r="F41" s="25">
        <f>F40</f>
        <v>72.8</v>
      </c>
      <c r="G41" s="26">
        <f t="shared" si="0"/>
        <v>0.48009259259259257</v>
      </c>
      <c r="H41" s="26">
        <f t="shared" si="1"/>
        <v>0.47166666666666662</v>
      </c>
      <c r="I41" s="27">
        <f>SUM(I12:I40)</f>
        <v>14</v>
      </c>
      <c r="J41" s="1"/>
    </row>
    <row r="42" spans="1:10">
      <c r="A42" s="1"/>
      <c r="J42" s="1"/>
    </row>
    <row r="43" spans="1:10">
      <c r="A43" s="1"/>
      <c r="J43" s="1"/>
    </row>
  </sheetData>
  <mergeCells count="36">
    <mergeCell ref="B2:I3"/>
    <mergeCell ref="B4:I4"/>
    <mergeCell ref="B10:D11"/>
    <mergeCell ref="E10:E11"/>
    <mergeCell ref="F10:F11"/>
    <mergeCell ref="G10:H10"/>
    <mergeCell ref="I10:I11"/>
    <mergeCell ref="B18:D18"/>
    <mergeCell ref="B19:D19"/>
    <mergeCell ref="B20:D20"/>
    <mergeCell ref="B21:D21"/>
    <mergeCell ref="C12:D12"/>
    <mergeCell ref="B14:D14"/>
    <mergeCell ref="B15:D15"/>
    <mergeCell ref="B16:D16"/>
    <mergeCell ref="B17:D17"/>
    <mergeCell ref="B13:D13"/>
    <mergeCell ref="B22:D22"/>
    <mergeCell ref="B23:D23"/>
    <mergeCell ref="B24:D24"/>
    <mergeCell ref="B25:D25"/>
    <mergeCell ref="B35:E35"/>
    <mergeCell ref="B26:D26"/>
    <mergeCell ref="B27:D27"/>
    <mergeCell ref="B29:D29"/>
    <mergeCell ref="B31:D31"/>
    <mergeCell ref="B32:D32"/>
    <mergeCell ref="B33:E33"/>
    <mergeCell ref="B34:E34"/>
    <mergeCell ref="B28:D28"/>
    <mergeCell ref="B30:D30"/>
    <mergeCell ref="B36:E36"/>
    <mergeCell ref="B37:E37"/>
    <mergeCell ref="B38:E38"/>
    <mergeCell ref="B39:E39"/>
    <mergeCell ref="C40:D40"/>
  </mergeCells>
  <conditionalFormatting sqref="I12:I43">
    <cfRule type="cellIs" dxfId="4" priority="1" operator="greaterThan">
      <formula>0</formula>
    </cfRule>
  </conditionalFormatting>
  <printOptions horizontalCentered="1" verticalCentered="1" gridLines="1"/>
  <pageMargins left="0.31496062992125984" right="0.31496062992125984" top="0.15748031496062992" bottom="0.15748031496062992" header="0" footer="0"/>
  <pageSetup paperSize="9" pageOrder="overThenDown" orientation="landscape" cellComments="atEnd" r:id="rId1"/>
  <rowBreaks count="1" manualBreakCount="1">
    <brk id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62420-0D0F-431D-A208-21FAC4E39FC2}">
  <sheetPr>
    <tabColor rgb="FFFF9900"/>
    <outlinePr summaryBelow="0" summaryRight="0"/>
  </sheetPr>
  <dimension ref="A1:J41"/>
  <sheetViews>
    <sheetView showGridLines="0" workbookViewId="0">
      <selection activeCell="O11" sqref="O11"/>
    </sheetView>
  </sheetViews>
  <sheetFormatPr baseColWidth="10" defaultColWidth="12.5703125" defaultRowHeight="15.75" customHeight="1"/>
  <cols>
    <col min="1" max="1" width="2.7109375" customWidth="1"/>
    <col min="2" max="2" width="14" customWidth="1"/>
    <col min="4" max="4" width="32.5703125" customWidth="1"/>
    <col min="5" max="5" width="14.42578125" customWidth="1"/>
    <col min="7" max="7" width="8.42578125" customWidth="1"/>
    <col min="8" max="8" width="7" customWidth="1"/>
    <col min="10" max="10" width="3.7109375" customWidth="1"/>
  </cols>
  <sheetData>
    <row r="1" spans="1:10" ht="13.5" thickBo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.75">
      <c r="A2" s="1"/>
      <c r="B2" s="43" t="s">
        <v>46</v>
      </c>
      <c r="C2" s="44"/>
      <c r="D2" s="44"/>
      <c r="E2" s="44"/>
      <c r="F2" s="44"/>
      <c r="G2" s="44"/>
      <c r="H2" s="44"/>
      <c r="I2" s="45"/>
      <c r="J2" s="1"/>
    </row>
    <row r="3" spans="1:10" ht="12.75">
      <c r="A3" s="1"/>
      <c r="B3" s="46"/>
      <c r="C3" s="47"/>
      <c r="D3" s="47"/>
      <c r="E3" s="47"/>
      <c r="F3" s="47"/>
      <c r="G3" s="47"/>
      <c r="H3" s="47"/>
      <c r="I3" s="48"/>
      <c r="J3" s="1"/>
    </row>
    <row r="4" spans="1:10" ht="13.5" thickBot="1">
      <c r="A4" s="1"/>
      <c r="B4" s="49" t="s">
        <v>35</v>
      </c>
      <c r="C4" s="50"/>
      <c r="D4" s="50"/>
      <c r="E4" s="50"/>
      <c r="F4" s="50"/>
      <c r="G4" s="50"/>
      <c r="H4" s="50"/>
      <c r="I4" s="51"/>
      <c r="J4" s="1"/>
    </row>
    <row r="5" spans="1:10" ht="12.7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2.75">
      <c r="A6" s="1"/>
      <c r="B6" s="2" t="s">
        <v>1</v>
      </c>
      <c r="C6" s="3">
        <f>C8-1/24</f>
        <v>0.35555555555555551</v>
      </c>
      <c r="D6" s="1"/>
      <c r="E6" s="1"/>
      <c r="F6" s="1"/>
      <c r="G6" s="1"/>
      <c r="H6" s="1"/>
      <c r="I6" s="1"/>
      <c r="J6" s="1"/>
    </row>
    <row r="7" spans="1:10" ht="12.7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2.75">
      <c r="A8" s="1"/>
      <c r="B8" s="2" t="s">
        <v>2</v>
      </c>
      <c r="C8" s="3">
        <v>0.3972222222222222</v>
      </c>
      <c r="D8" s="1"/>
      <c r="E8" s="4"/>
      <c r="F8" s="1"/>
      <c r="G8" s="1"/>
      <c r="H8" s="1"/>
      <c r="I8" s="1"/>
      <c r="J8" s="1"/>
    </row>
    <row r="9" spans="1:10" ht="13.5" thickBot="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2.75">
      <c r="A10" s="1"/>
      <c r="B10" s="52" t="s">
        <v>3</v>
      </c>
      <c r="C10" s="44"/>
      <c r="D10" s="53"/>
      <c r="E10" s="56" t="s">
        <v>4</v>
      </c>
      <c r="F10" s="58" t="s">
        <v>5</v>
      </c>
      <c r="G10" s="60" t="s">
        <v>6</v>
      </c>
      <c r="H10" s="61"/>
      <c r="I10" s="62" t="s">
        <v>7</v>
      </c>
      <c r="J10" s="1"/>
    </row>
    <row r="11" spans="1:10" ht="13.5" thickBot="1">
      <c r="A11" s="1"/>
      <c r="B11" s="54"/>
      <c r="C11" s="50"/>
      <c r="D11" s="55"/>
      <c r="E11" s="57"/>
      <c r="F11" s="59"/>
      <c r="G11" s="5">
        <v>36</v>
      </c>
      <c r="H11" s="5">
        <v>40</v>
      </c>
      <c r="I11" s="51"/>
      <c r="J11" s="1"/>
    </row>
    <row r="12" spans="1:10" ht="26.25" thickBot="1">
      <c r="A12" s="1"/>
      <c r="B12" s="6" t="s">
        <v>8</v>
      </c>
      <c r="C12" s="39" t="s">
        <v>9</v>
      </c>
      <c r="D12" s="31"/>
      <c r="E12" s="7" t="s">
        <v>10</v>
      </c>
      <c r="F12" s="8">
        <v>0</v>
      </c>
      <c r="G12" s="9">
        <f t="shared" ref="G12:G39" si="0">$C$8+(F12/$G$11)/24</f>
        <v>0.3972222222222222</v>
      </c>
      <c r="H12" s="9">
        <f t="shared" ref="H12:H39" si="1">$C$8+(F12/$H$11)/24</f>
        <v>0.3972222222222222</v>
      </c>
      <c r="I12" s="10">
        <v>0</v>
      </c>
      <c r="J12" s="1"/>
    </row>
    <row r="13" spans="1:10" ht="12.75">
      <c r="A13" s="1"/>
      <c r="B13" s="40" t="s">
        <v>24</v>
      </c>
      <c r="C13" s="41"/>
      <c r="D13" s="42"/>
      <c r="E13" s="11" t="s">
        <v>11</v>
      </c>
      <c r="F13" s="12">
        <v>0.1</v>
      </c>
      <c r="G13" s="13">
        <f t="shared" si="0"/>
        <v>0.39733796296296292</v>
      </c>
      <c r="H13" s="13">
        <f t="shared" si="1"/>
        <v>0.39732638888888888</v>
      </c>
      <c r="I13" s="14">
        <v>1</v>
      </c>
      <c r="J13" s="1"/>
    </row>
    <row r="14" spans="1:10" ht="12.75">
      <c r="A14" s="1"/>
      <c r="B14" s="40" t="s">
        <v>25</v>
      </c>
      <c r="C14" s="41"/>
      <c r="D14" s="42"/>
      <c r="E14" s="11" t="s">
        <v>11</v>
      </c>
      <c r="F14" s="12">
        <v>0.2</v>
      </c>
      <c r="G14" s="13">
        <f t="shared" si="0"/>
        <v>0.3974537037037037</v>
      </c>
      <c r="H14" s="13">
        <f t="shared" si="1"/>
        <v>0.39743055555555551</v>
      </c>
      <c r="I14" s="14">
        <v>2</v>
      </c>
      <c r="J14" s="1"/>
    </row>
    <row r="15" spans="1:10" ht="12.75">
      <c r="A15" s="1"/>
      <c r="B15" s="35" t="s">
        <v>12</v>
      </c>
      <c r="C15" s="29"/>
      <c r="D15" s="36"/>
      <c r="E15" s="15" t="s">
        <v>11</v>
      </c>
      <c r="F15" s="16">
        <v>0.2</v>
      </c>
      <c r="G15" s="17">
        <f t="shared" si="0"/>
        <v>0.3974537037037037</v>
      </c>
      <c r="H15" s="17">
        <f t="shared" si="1"/>
        <v>0.39743055555555551</v>
      </c>
      <c r="I15" s="14">
        <v>0</v>
      </c>
      <c r="J15" s="1"/>
    </row>
    <row r="16" spans="1:10" ht="12.75">
      <c r="A16" s="1"/>
      <c r="B16" s="35" t="s">
        <v>26</v>
      </c>
      <c r="C16" s="29"/>
      <c r="D16" s="36"/>
      <c r="E16" s="15" t="s">
        <v>11</v>
      </c>
      <c r="F16" s="16">
        <v>2</v>
      </c>
      <c r="G16" s="17">
        <f t="shared" si="0"/>
        <v>0.39953703703703702</v>
      </c>
      <c r="H16" s="17">
        <f t="shared" si="1"/>
        <v>0.39930555555555552</v>
      </c>
      <c r="I16" s="14">
        <v>2</v>
      </c>
      <c r="J16" s="1"/>
    </row>
    <row r="17" spans="1:10" ht="12.75">
      <c r="A17" s="1"/>
      <c r="B17" s="38" t="s">
        <v>27</v>
      </c>
      <c r="C17" s="33"/>
      <c r="D17" s="34"/>
      <c r="E17" s="11"/>
      <c r="F17" s="12">
        <v>2.5</v>
      </c>
      <c r="G17" s="13">
        <f t="shared" si="0"/>
        <v>0.40011574074074074</v>
      </c>
      <c r="H17" s="13">
        <f t="shared" si="1"/>
        <v>0.39982638888888888</v>
      </c>
      <c r="I17" s="14">
        <v>0</v>
      </c>
      <c r="J17" s="1"/>
    </row>
    <row r="18" spans="1:10" ht="12.75">
      <c r="A18" s="1"/>
      <c r="B18" s="37" t="s">
        <v>13</v>
      </c>
      <c r="C18" s="33"/>
      <c r="D18" s="34"/>
      <c r="E18" s="15"/>
      <c r="F18" s="16">
        <v>2.5</v>
      </c>
      <c r="G18" s="17">
        <f t="shared" si="0"/>
        <v>0.40011574074074074</v>
      </c>
      <c r="H18" s="17">
        <f t="shared" si="1"/>
        <v>0.39982638888888888</v>
      </c>
      <c r="I18" s="14">
        <v>0</v>
      </c>
      <c r="J18" s="1"/>
    </row>
    <row r="19" spans="1:10" ht="12.75">
      <c r="A19" s="1"/>
      <c r="B19" s="38" t="s">
        <v>14</v>
      </c>
      <c r="C19" s="33"/>
      <c r="D19" s="34"/>
      <c r="E19" s="11" t="s">
        <v>15</v>
      </c>
      <c r="F19" s="12">
        <v>4.7</v>
      </c>
      <c r="G19" s="13">
        <f t="shared" si="0"/>
        <v>0.40266203703703701</v>
      </c>
      <c r="H19" s="13">
        <f t="shared" si="1"/>
        <v>0.40211805555555552</v>
      </c>
      <c r="I19" s="14">
        <v>1</v>
      </c>
      <c r="J19" s="1"/>
    </row>
    <row r="20" spans="1:10" ht="12.75">
      <c r="A20" s="1"/>
      <c r="B20" s="32" t="s">
        <v>16</v>
      </c>
      <c r="C20" s="33"/>
      <c r="D20" s="34"/>
      <c r="E20" s="11" t="s">
        <v>15</v>
      </c>
      <c r="F20" s="12">
        <v>4.7</v>
      </c>
      <c r="G20" s="13">
        <f t="shared" si="0"/>
        <v>0.40266203703703701</v>
      </c>
      <c r="H20" s="13">
        <f t="shared" si="1"/>
        <v>0.40211805555555552</v>
      </c>
      <c r="I20" s="14">
        <v>1</v>
      </c>
      <c r="J20" s="1"/>
    </row>
    <row r="21" spans="1:10" ht="12.75">
      <c r="A21" s="1"/>
      <c r="B21" s="35" t="s">
        <v>17</v>
      </c>
      <c r="C21" s="29"/>
      <c r="D21" s="36"/>
      <c r="E21" s="15"/>
      <c r="F21" s="16">
        <v>4.7</v>
      </c>
      <c r="G21" s="17">
        <f t="shared" si="0"/>
        <v>0.40266203703703701</v>
      </c>
      <c r="H21" s="17">
        <f t="shared" si="1"/>
        <v>0.40211805555555552</v>
      </c>
      <c r="I21" s="14">
        <v>0</v>
      </c>
      <c r="J21" s="1"/>
    </row>
    <row r="22" spans="1:10" ht="12.75">
      <c r="A22" s="1"/>
      <c r="B22" s="32" t="s">
        <v>28</v>
      </c>
      <c r="C22" s="33"/>
      <c r="D22" s="34"/>
      <c r="E22" s="11"/>
      <c r="F22" s="12">
        <v>5.5</v>
      </c>
      <c r="G22" s="13">
        <f t="shared" si="0"/>
        <v>0.40358796296296295</v>
      </c>
      <c r="H22" s="13">
        <f t="shared" si="1"/>
        <v>0.40295138888888887</v>
      </c>
      <c r="I22" s="14">
        <v>0</v>
      </c>
      <c r="J22" s="1"/>
    </row>
    <row r="23" spans="1:10" ht="12.75">
      <c r="A23" s="1"/>
      <c r="B23" s="35" t="s">
        <v>18</v>
      </c>
      <c r="C23" s="29"/>
      <c r="D23" s="36"/>
      <c r="E23" s="15"/>
      <c r="F23" s="16">
        <v>5.5</v>
      </c>
      <c r="G23" s="17">
        <f t="shared" si="0"/>
        <v>0.40358796296296295</v>
      </c>
      <c r="H23" s="17">
        <f t="shared" si="1"/>
        <v>0.40295138888888887</v>
      </c>
      <c r="I23" s="14">
        <v>0</v>
      </c>
      <c r="J23" s="1"/>
    </row>
    <row r="24" spans="1:10" ht="12.75">
      <c r="A24" s="1"/>
      <c r="B24" s="32" t="s">
        <v>19</v>
      </c>
      <c r="C24" s="33"/>
      <c r="D24" s="34"/>
      <c r="E24" s="11" t="s">
        <v>10</v>
      </c>
      <c r="F24" s="12">
        <v>6.9</v>
      </c>
      <c r="G24" s="13">
        <f t="shared" si="0"/>
        <v>0.40520833333333334</v>
      </c>
      <c r="H24" s="13">
        <f t="shared" si="1"/>
        <v>0.40440972222222221</v>
      </c>
      <c r="I24" s="14">
        <v>2</v>
      </c>
      <c r="J24" s="1"/>
    </row>
    <row r="25" spans="1:10" ht="12.75">
      <c r="A25" s="4"/>
      <c r="B25" s="35" t="s">
        <v>20</v>
      </c>
      <c r="C25" s="29"/>
      <c r="D25" s="36"/>
      <c r="E25" s="11" t="s">
        <v>10</v>
      </c>
      <c r="F25" s="16">
        <v>6.9</v>
      </c>
      <c r="G25" s="17">
        <f t="shared" si="0"/>
        <v>0.40520833333333334</v>
      </c>
      <c r="H25" s="17">
        <f t="shared" si="1"/>
        <v>0.40440972222222221</v>
      </c>
      <c r="I25" s="14">
        <v>0</v>
      </c>
      <c r="J25" s="4"/>
    </row>
    <row r="26" spans="1:10" ht="12.75">
      <c r="A26" s="1"/>
      <c r="B26" s="32" t="s">
        <v>29</v>
      </c>
      <c r="C26" s="33"/>
      <c r="D26" s="34"/>
      <c r="E26" s="11" t="s">
        <v>10</v>
      </c>
      <c r="F26" s="12">
        <v>7.1</v>
      </c>
      <c r="G26" s="13">
        <f t="shared" si="0"/>
        <v>0.40543981481481478</v>
      </c>
      <c r="H26" s="13">
        <f t="shared" si="1"/>
        <v>0.40461805555555552</v>
      </c>
      <c r="I26" s="14">
        <v>0</v>
      </c>
      <c r="J26" s="1"/>
    </row>
    <row r="27" spans="1:10" ht="12.75">
      <c r="A27" s="1"/>
      <c r="B27" s="32" t="s">
        <v>30</v>
      </c>
      <c r="C27" s="33"/>
      <c r="D27" s="34"/>
      <c r="E27" s="11" t="s">
        <v>10</v>
      </c>
      <c r="F27" s="12">
        <v>7.8</v>
      </c>
      <c r="G27" s="13">
        <f t="shared" si="0"/>
        <v>0.40625</v>
      </c>
      <c r="H27" s="13">
        <f t="shared" si="1"/>
        <v>0.40534722222222219</v>
      </c>
      <c r="I27" s="14">
        <v>1</v>
      </c>
      <c r="J27" s="1"/>
    </row>
    <row r="28" spans="1:10" ht="12.75">
      <c r="A28" s="1"/>
      <c r="B28" s="32" t="s">
        <v>32</v>
      </c>
      <c r="C28" s="33"/>
      <c r="D28" s="34"/>
      <c r="E28" s="11" t="s">
        <v>10</v>
      </c>
      <c r="F28" s="12">
        <v>8.5</v>
      </c>
      <c r="G28" s="13">
        <f t="shared" si="0"/>
        <v>0.40706018518518516</v>
      </c>
      <c r="H28" s="13">
        <f t="shared" si="1"/>
        <v>0.40607638888888886</v>
      </c>
      <c r="I28" s="14">
        <v>1</v>
      </c>
      <c r="J28" s="1"/>
    </row>
    <row r="29" spans="1:10" ht="12.75">
      <c r="A29" s="1"/>
      <c r="B29" s="32" t="s">
        <v>31</v>
      </c>
      <c r="C29" s="33"/>
      <c r="D29" s="34"/>
      <c r="E29" s="11" t="s">
        <v>10</v>
      </c>
      <c r="F29" s="12">
        <v>8.6999999999999993</v>
      </c>
      <c r="G29" s="13">
        <f t="shared" si="0"/>
        <v>0.40729166666666666</v>
      </c>
      <c r="H29" s="13">
        <f t="shared" si="1"/>
        <v>0.40628472222222217</v>
      </c>
      <c r="I29" s="14">
        <v>0</v>
      </c>
      <c r="J29" s="1"/>
    </row>
    <row r="30" spans="1:10" ht="12.75">
      <c r="A30" s="1"/>
      <c r="B30" s="32" t="s">
        <v>21</v>
      </c>
      <c r="C30" s="33"/>
      <c r="D30" s="34"/>
      <c r="E30" s="11" t="s">
        <v>10</v>
      </c>
      <c r="F30" s="12">
        <v>8.8000000000000007</v>
      </c>
      <c r="G30" s="13">
        <f t="shared" si="0"/>
        <v>0.40740740740740738</v>
      </c>
      <c r="H30" s="13">
        <f t="shared" si="1"/>
        <v>0.40638888888888886</v>
      </c>
      <c r="I30" s="14">
        <v>1</v>
      </c>
      <c r="J30" s="1"/>
    </row>
    <row r="31" spans="1:10" ht="12.75">
      <c r="A31" s="1"/>
      <c r="B31" s="32" t="s">
        <v>33</v>
      </c>
      <c r="C31" s="33"/>
      <c r="D31" s="34"/>
      <c r="E31" s="11" t="s">
        <v>10</v>
      </c>
      <c r="F31" s="12">
        <v>8.8000000000000007</v>
      </c>
      <c r="G31" s="13">
        <f t="shared" si="0"/>
        <v>0.40740740740740738</v>
      </c>
      <c r="H31" s="13">
        <f t="shared" si="1"/>
        <v>0.40638888888888886</v>
      </c>
      <c r="I31" s="14">
        <v>1</v>
      </c>
      <c r="J31" s="1"/>
    </row>
    <row r="32" spans="1:10" ht="12.75">
      <c r="A32" s="1"/>
      <c r="B32" s="32" t="s">
        <v>34</v>
      </c>
      <c r="C32" s="33"/>
      <c r="D32" s="34"/>
      <c r="E32" s="11" t="s">
        <v>10</v>
      </c>
      <c r="F32" s="12">
        <v>9</v>
      </c>
      <c r="G32" s="13">
        <f t="shared" si="0"/>
        <v>0.40763888888888888</v>
      </c>
      <c r="H32" s="13">
        <f t="shared" si="1"/>
        <v>0.40659722222222222</v>
      </c>
      <c r="I32" s="14">
        <v>1</v>
      </c>
      <c r="J32" s="1"/>
    </row>
    <row r="33" spans="1:10" ht="12.75">
      <c r="A33" s="1"/>
      <c r="B33" s="28" t="s">
        <v>36</v>
      </c>
      <c r="C33" s="29"/>
      <c r="D33" s="29"/>
      <c r="E33" s="29"/>
      <c r="F33" s="18">
        <v>9.1</v>
      </c>
      <c r="G33" s="13">
        <f t="shared" si="0"/>
        <v>0.40775462962962961</v>
      </c>
      <c r="H33" s="13">
        <f t="shared" si="1"/>
        <v>0.40670138888888885</v>
      </c>
      <c r="I33" s="19"/>
      <c r="J33" s="1"/>
    </row>
    <row r="34" spans="1:10" ht="12.75">
      <c r="A34" s="1"/>
      <c r="B34" s="28" t="s">
        <v>37</v>
      </c>
      <c r="C34" s="29"/>
      <c r="D34" s="29"/>
      <c r="E34" s="29"/>
      <c r="F34" s="18">
        <f t="shared" ref="F34:F37" si="2">F33+9.1</f>
        <v>18.2</v>
      </c>
      <c r="G34" s="13">
        <f t="shared" si="0"/>
        <v>0.41828703703703701</v>
      </c>
      <c r="H34" s="13">
        <f t="shared" si="1"/>
        <v>0.41618055555555555</v>
      </c>
      <c r="I34" s="19"/>
      <c r="J34" s="1"/>
    </row>
    <row r="35" spans="1:10" ht="12.75">
      <c r="A35" s="1"/>
      <c r="B35" s="28" t="s">
        <v>38</v>
      </c>
      <c r="C35" s="29"/>
      <c r="D35" s="29"/>
      <c r="E35" s="29"/>
      <c r="F35" s="18">
        <f t="shared" si="2"/>
        <v>27.299999999999997</v>
      </c>
      <c r="G35" s="13">
        <f t="shared" si="0"/>
        <v>0.42881944444444442</v>
      </c>
      <c r="H35" s="13">
        <f t="shared" si="1"/>
        <v>0.4256597222222222</v>
      </c>
      <c r="I35" s="19"/>
      <c r="J35" s="1"/>
    </row>
    <row r="36" spans="1:10" ht="12.75">
      <c r="A36" s="1"/>
      <c r="B36" s="28" t="s">
        <v>39</v>
      </c>
      <c r="C36" s="29"/>
      <c r="D36" s="29"/>
      <c r="E36" s="29"/>
      <c r="F36" s="18">
        <f t="shared" si="2"/>
        <v>36.4</v>
      </c>
      <c r="G36" s="13">
        <f t="shared" si="0"/>
        <v>0.43935185185185183</v>
      </c>
      <c r="H36" s="13">
        <f t="shared" si="1"/>
        <v>0.43513888888888885</v>
      </c>
      <c r="I36" s="19"/>
      <c r="J36" s="1"/>
    </row>
    <row r="37" spans="1:10" ht="13.5" thickBot="1">
      <c r="A37" s="1"/>
      <c r="B37" s="28" t="s">
        <v>40</v>
      </c>
      <c r="C37" s="29"/>
      <c r="D37" s="29"/>
      <c r="E37" s="29"/>
      <c r="F37" s="18">
        <f t="shared" si="2"/>
        <v>45.5</v>
      </c>
      <c r="G37" s="13">
        <f t="shared" si="0"/>
        <v>0.44988425925925923</v>
      </c>
      <c r="H37" s="13">
        <f t="shared" si="1"/>
        <v>0.44461805555555556</v>
      </c>
      <c r="I37" s="19"/>
      <c r="J37" s="1"/>
    </row>
    <row r="38" spans="1:10" ht="13.5" thickBot="1">
      <c r="A38" s="1"/>
      <c r="B38" s="6" t="s">
        <v>22</v>
      </c>
      <c r="C38" s="30" t="s">
        <v>9</v>
      </c>
      <c r="D38" s="31"/>
      <c r="E38" s="20" t="s">
        <v>10</v>
      </c>
      <c r="F38" s="21">
        <f>F37+9.1</f>
        <v>54.6</v>
      </c>
      <c r="G38" s="22">
        <f t="shared" si="0"/>
        <v>0.46041666666666664</v>
      </c>
      <c r="H38" s="22">
        <f t="shared" si="1"/>
        <v>0.45409722222222221</v>
      </c>
      <c r="I38" s="23">
        <v>0</v>
      </c>
      <c r="J38" s="1"/>
    </row>
    <row r="39" spans="1:10" ht="13.5" thickBot="1">
      <c r="A39" s="1"/>
      <c r="B39" s="1"/>
      <c r="C39" s="1"/>
      <c r="D39" s="1"/>
      <c r="E39" s="24" t="s">
        <v>23</v>
      </c>
      <c r="F39" s="25">
        <f>F38</f>
        <v>54.6</v>
      </c>
      <c r="G39" s="26">
        <f t="shared" si="0"/>
        <v>0.46041666666666664</v>
      </c>
      <c r="H39" s="26">
        <f t="shared" si="1"/>
        <v>0.45409722222222221</v>
      </c>
      <c r="I39" s="27">
        <f>SUM(I12:I38)</f>
        <v>14</v>
      </c>
      <c r="J39" s="1"/>
    </row>
    <row r="40" spans="1:10" ht="12.75">
      <c r="A40" s="1"/>
      <c r="J40" s="1"/>
    </row>
    <row r="41" spans="1:10" ht="12.75">
      <c r="A41" s="1"/>
      <c r="J41" s="1"/>
    </row>
  </sheetData>
  <mergeCells count="34">
    <mergeCell ref="B17:D17"/>
    <mergeCell ref="B2:I3"/>
    <mergeCell ref="B4:I4"/>
    <mergeCell ref="B10:D11"/>
    <mergeCell ref="E10:E11"/>
    <mergeCell ref="F10:F11"/>
    <mergeCell ref="G10:H10"/>
    <mergeCell ref="I10:I11"/>
    <mergeCell ref="C12:D12"/>
    <mergeCell ref="B13:D13"/>
    <mergeCell ref="B14:D14"/>
    <mergeCell ref="B15:D15"/>
    <mergeCell ref="B16:D16"/>
    <mergeCell ref="B29:D29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36:E36"/>
    <mergeCell ref="B37:E37"/>
    <mergeCell ref="C38:D38"/>
    <mergeCell ref="B30:D30"/>
    <mergeCell ref="B31:D31"/>
    <mergeCell ref="B32:D32"/>
    <mergeCell ref="B33:E33"/>
    <mergeCell ref="B34:E34"/>
    <mergeCell ref="B35:E35"/>
  </mergeCells>
  <conditionalFormatting sqref="I12:I41">
    <cfRule type="cellIs" dxfId="3" priority="1" operator="greaterThan">
      <formula>0</formula>
    </cfRule>
  </conditionalFormatting>
  <printOptions horizontalCentered="1" verticalCentered="1" gridLines="1"/>
  <pageMargins left="0.11811023622047245" right="0.11811023622047245" top="0" bottom="0" header="0" footer="0"/>
  <pageSetup paperSize="9" pageOrder="overThenDown" orientation="landscape" cellComments="atEnd" r:id="rId1"/>
  <rowBreaks count="1" manualBreakCount="1">
    <brk id="3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7A3DF-EA03-4418-9659-24814854FC09}">
  <sheetPr>
    <tabColor rgb="FFFF9900"/>
    <outlinePr summaryBelow="0" summaryRight="0"/>
  </sheetPr>
  <dimension ref="A1:J38"/>
  <sheetViews>
    <sheetView showGridLines="0" workbookViewId="0">
      <selection activeCell="N8" sqref="N8"/>
    </sheetView>
  </sheetViews>
  <sheetFormatPr baseColWidth="10" defaultColWidth="12.5703125" defaultRowHeight="15.75" customHeight="1"/>
  <cols>
    <col min="1" max="1" width="2.7109375" customWidth="1"/>
    <col min="2" max="2" width="14" customWidth="1"/>
    <col min="4" max="4" width="32.5703125" customWidth="1"/>
    <col min="5" max="5" width="14.42578125" customWidth="1"/>
    <col min="7" max="7" width="8.42578125" customWidth="1"/>
    <col min="8" max="8" width="7" customWidth="1"/>
    <col min="10" max="10" width="3.7109375" customWidth="1"/>
  </cols>
  <sheetData>
    <row r="1" spans="1:10" ht="13.5" thickBo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>
      <c r="A2" s="1"/>
      <c r="B2" s="43" t="s">
        <v>48</v>
      </c>
      <c r="C2" s="44"/>
      <c r="D2" s="44"/>
      <c r="E2" s="44"/>
      <c r="F2" s="44"/>
      <c r="G2" s="44"/>
      <c r="H2" s="44"/>
      <c r="I2" s="45"/>
      <c r="J2" s="1"/>
    </row>
    <row r="3" spans="1:10" ht="12.75">
      <c r="A3" s="1"/>
      <c r="B3" s="46"/>
      <c r="C3" s="47"/>
      <c r="D3" s="47"/>
      <c r="E3" s="47"/>
      <c r="F3" s="47"/>
      <c r="G3" s="47"/>
      <c r="H3" s="47"/>
      <c r="I3" s="48"/>
      <c r="J3" s="1"/>
    </row>
    <row r="4" spans="1:10" ht="13.5" thickBot="1">
      <c r="A4" s="1"/>
      <c r="B4" s="49" t="s">
        <v>47</v>
      </c>
      <c r="C4" s="50"/>
      <c r="D4" s="50"/>
      <c r="E4" s="50"/>
      <c r="F4" s="50"/>
      <c r="G4" s="50"/>
      <c r="H4" s="50"/>
      <c r="I4" s="51"/>
      <c r="J4" s="1"/>
    </row>
    <row r="5" spans="1:10" ht="12.7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2.75">
      <c r="A6" s="1"/>
      <c r="B6" s="2" t="s">
        <v>1</v>
      </c>
      <c r="C6" s="3">
        <f>C8-1/24</f>
        <v>0.50138888888888888</v>
      </c>
      <c r="D6" s="1"/>
      <c r="E6" s="1"/>
      <c r="F6" s="1"/>
      <c r="G6" s="1"/>
      <c r="H6" s="1"/>
      <c r="I6" s="1"/>
      <c r="J6" s="1"/>
    </row>
    <row r="7" spans="1:10" ht="12.7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2.75">
      <c r="A8" s="1"/>
      <c r="B8" s="2" t="s">
        <v>2</v>
      </c>
      <c r="C8" s="3">
        <v>0.54305555555555551</v>
      </c>
      <c r="D8" s="1"/>
      <c r="E8" s="4"/>
      <c r="F8" s="1"/>
      <c r="G8" s="1"/>
      <c r="H8" s="1"/>
      <c r="I8" s="1"/>
      <c r="J8" s="1"/>
    </row>
    <row r="9" spans="1:10" ht="13.5" thickBot="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2.75">
      <c r="A10" s="1"/>
      <c r="B10" s="52" t="s">
        <v>3</v>
      </c>
      <c r="C10" s="44"/>
      <c r="D10" s="53"/>
      <c r="E10" s="56" t="s">
        <v>4</v>
      </c>
      <c r="F10" s="58" t="s">
        <v>5</v>
      </c>
      <c r="G10" s="60" t="s">
        <v>6</v>
      </c>
      <c r="H10" s="61"/>
      <c r="I10" s="62" t="s">
        <v>7</v>
      </c>
      <c r="J10" s="1"/>
    </row>
    <row r="11" spans="1:10" ht="13.5" thickBot="1">
      <c r="A11" s="1"/>
      <c r="B11" s="54"/>
      <c r="C11" s="50"/>
      <c r="D11" s="55"/>
      <c r="E11" s="57"/>
      <c r="F11" s="59"/>
      <c r="G11" s="5">
        <v>36</v>
      </c>
      <c r="H11" s="5">
        <v>40</v>
      </c>
      <c r="I11" s="51"/>
      <c r="J11" s="1"/>
    </row>
    <row r="12" spans="1:10" ht="26.25" thickBot="1">
      <c r="A12" s="1"/>
      <c r="B12" s="6" t="s">
        <v>8</v>
      </c>
      <c r="C12" s="39" t="s">
        <v>9</v>
      </c>
      <c r="D12" s="31"/>
      <c r="E12" s="7" t="s">
        <v>10</v>
      </c>
      <c r="F12" s="8">
        <v>0</v>
      </c>
      <c r="G12" s="9">
        <f t="shared" ref="G12:G36" si="0">$C$8+(F12/$G$11)/24</f>
        <v>0.54305555555555551</v>
      </c>
      <c r="H12" s="9">
        <f t="shared" ref="H12:H36" si="1">$C$8+(F12/$H$11)/24</f>
        <v>0.54305555555555551</v>
      </c>
      <c r="I12" s="10">
        <v>0</v>
      </c>
      <c r="J12" s="1"/>
    </row>
    <row r="13" spans="1:10" ht="12.75">
      <c r="A13" s="1"/>
      <c r="B13" s="40" t="s">
        <v>24</v>
      </c>
      <c r="C13" s="41"/>
      <c r="D13" s="42"/>
      <c r="E13" s="11" t="s">
        <v>11</v>
      </c>
      <c r="F13" s="12">
        <v>0.1</v>
      </c>
      <c r="G13" s="13">
        <f t="shared" si="0"/>
        <v>0.54317129629629624</v>
      </c>
      <c r="H13" s="13">
        <f t="shared" si="1"/>
        <v>0.5431597222222222</v>
      </c>
      <c r="I13" s="14">
        <v>1</v>
      </c>
      <c r="J13" s="1"/>
    </row>
    <row r="14" spans="1:10" ht="12.75">
      <c r="A14" s="1"/>
      <c r="B14" s="40" t="s">
        <v>25</v>
      </c>
      <c r="C14" s="41"/>
      <c r="D14" s="42"/>
      <c r="E14" s="11" t="s">
        <v>11</v>
      </c>
      <c r="F14" s="12">
        <v>0.2</v>
      </c>
      <c r="G14" s="13">
        <f t="shared" si="0"/>
        <v>0.54328703703703696</v>
      </c>
      <c r="H14" s="13">
        <f t="shared" si="1"/>
        <v>0.54326388888888888</v>
      </c>
      <c r="I14" s="14">
        <v>2</v>
      </c>
      <c r="J14" s="1"/>
    </row>
    <row r="15" spans="1:10" ht="12.75">
      <c r="A15" s="1"/>
      <c r="B15" s="35" t="s">
        <v>12</v>
      </c>
      <c r="C15" s="29"/>
      <c r="D15" s="36"/>
      <c r="E15" s="15" t="s">
        <v>11</v>
      </c>
      <c r="F15" s="16">
        <v>0.2</v>
      </c>
      <c r="G15" s="17">
        <f t="shared" si="0"/>
        <v>0.54328703703703696</v>
      </c>
      <c r="H15" s="17">
        <f t="shared" si="1"/>
        <v>0.54326388888888888</v>
      </c>
      <c r="I15" s="14">
        <v>0</v>
      </c>
      <c r="J15" s="1"/>
    </row>
    <row r="16" spans="1:10" ht="12.75">
      <c r="A16" s="1"/>
      <c r="B16" s="35" t="s">
        <v>26</v>
      </c>
      <c r="C16" s="29"/>
      <c r="D16" s="36"/>
      <c r="E16" s="15" t="s">
        <v>11</v>
      </c>
      <c r="F16" s="16">
        <v>2</v>
      </c>
      <c r="G16" s="17">
        <f t="shared" si="0"/>
        <v>0.54537037037037028</v>
      </c>
      <c r="H16" s="17">
        <f t="shared" si="1"/>
        <v>0.54513888888888884</v>
      </c>
      <c r="I16" s="14">
        <v>2</v>
      </c>
      <c r="J16" s="1"/>
    </row>
    <row r="17" spans="1:10" ht="12.75">
      <c r="A17" s="1"/>
      <c r="B17" s="38" t="s">
        <v>27</v>
      </c>
      <c r="C17" s="33"/>
      <c r="D17" s="34"/>
      <c r="E17" s="11"/>
      <c r="F17" s="12">
        <v>2.5</v>
      </c>
      <c r="G17" s="13">
        <f t="shared" si="0"/>
        <v>0.545949074074074</v>
      </c>
      <c r="H17" s="13">
        <f t="shared" si="1"/>
        <v>0.54565972222222214</v>
      </c>
      <c r="I17" s="14">
        <v>0</v>
      </c>
      <c r="J17" s="1"/>
    </row>
    <row r="18" spans="1:10" ht="12.75">
      <c r="A18" s="1"/>
      <c r="B18" s="37" t="s">
        <v>13</v>
      </c>
      <c r="C18" s="33"/>
      <c r="D18" s="34"/>
      <c r="E18" s="15"/>
      <c r="F18" s="16">
        <v>2.5</v>
      </c>
      <c r="G18" s="17">
        <f t="shared" si="0"/>
        <v>0.545949074074074</v>
      </c>
      <c r="H18" s="17">
        <f t="shared" si="1"/>
        <v>0.54565972222222214</v>
      </c>
      <c r="I18" s="14">
        <v>0</v>
      </c>
      <c r="J18" s="1"/>
    </row>
    <row r="19" spans="1:10" ht="12.75">
      <c r="A19" s="1"/>
      <c r="B19" s="38" t="s">
        <v>14</v>
      </c>
      <c r="C19" s="33"/>
      <c r="D19" s="34"/>
      <c r="E19" s="11" t="s">
        <v>15</v>
      </c>
      <c r="F19" s="12">
        <v>4.7</v>
      </c>
      <c r="G19" s="13">
        <f t="shared" si="0"/>
        <v>0.54849537037037033</v>
      </c>
      <c r="H19" s="13">
        <f t="shared" si="1"/>
        <v>0.54795138888888884</v>
      </c>
      <c r="I19" s="14">
        <v>1</v>
      </c>
      <c r="J19" s="1"/>
    </row>
    <row r="20" spans="1:10" ht="12.75">
      <c r="A20" s="1"/>
      <c r="B20" s="32" t="s">
        <v>16</v>
      </c>
      <c r="C20" s="33"/>
      <c r="D20" s="34"/>
      <c r="E20" s="11" t="s">
        <v>15</v>
      </c>
      <c r="F20" s="12">
        <v>4.7</v>
      </c>
      <c r="G20" s="13">
        <f t="shared" si="0"/>
        <v>0.54849537037037033</v>
      </c>
      <c r="H20" s="13">
        <f t="shared" si="1"/>
        <v>0.54795138888888884</v>
      </c>
      <c r="I20" s="14">
        <v>1</v>
      </c>
      <c r="J20" s="1"/>
    </row>
    <row r="21" spans="1:10" ht="12.75">
      <c r="A21" s="1"/>
      <c r="B21" s="35" t="s">
        <v>17</v>
      </c>
      <c r="C21" s="29"/>
      <c r="D21" s="36"/>
      <c r="E21" s="15"/>
      <c r="F21" s="16">
        <v>4.7</v>
      </c>
      <c r="G21" s="17">
        <f t="shared" si="0"/>
        <v>0.54849537037037033</v>
      </c>
      <c r="H21" s="17">
        <f t="shared" si="1"/>
        <v>0.54795138888888884</v>
      </c>
      <c r="I21" s="14">
        <v>0</v>
      </c>
      <c r="J21" s="1"/>
    </row>
    <row r="22" spans="1:10" ht="12.75">
      <c r="A22" s="1"/>
      <c r="B22" s="32" t="s">
        <v>28</v>
      </c>
      <c r="C22" s="33"/>
      <c r="D22" s="34"/>
      <c r="E22" s="11"/>
      <c r="F22" s="12">
        <v>5.5</v>
      </c>
      <c r="G22" s="13">
        <f t="shared" si="0"/>
        <v>0.54942129629629621</v>
      </c>
      <c r="H22" s="13">
        <f t="shared" si="1"/>
        <v>0.54878472222222219</v>
      </c>
      <c r="I22" s="14">
        <v>0</v>
      </c>
      <c r="J22" s="1"/>
    </row>
    <row r="23" spans="1:10" ht="12.75">
      <c r="A23" s="1"/>
      <c r="B23" s="35" t="s">
        <v>18</v>
      </c>
      <c r="C23" s="29"/>
      <c r="D23" s="36"/>
      <c r="E23" s="15"/>
      <c r="F23" s="16">
        <v>5.5</v>
      </c>
      <c r="G23" s="17">
        <f t="shared" si="0"/>
        <v>0.54942129629629621</v>
      </c>
      <c r="H23" s="17">
        <f t="shared" si="1"/>
        <v>0.54878472222222219</v>
      </c>
      <c r="I23" s="14">
        <v>0</v>
      </c>
      <c r="J23" s="1"/>
    </row>
    <row r="24" spans="1:10" ht="12.75">
      <c r="A24" s="1"/>
      <c r="B24" s="32" t="s">
        <v>19</v>
      </c>
      <c r="C24" s="33"/>
      <c r="D24" s="34"/>
      <c r="E24" s="11" t="s">
        <v>10</v>
      </c>
      <c r="F24" s="12">
        <v>6.9</v>
      </c>
      <c r="G24" s="13">
        <f t="shared" si="0"/>
        <v>0.55104166666666665</v>
      </c>
      <c r="H24" s="13">
        <f t="shared" si="1"/>
        <v>0.55024305555555553</v>
      </c>
      <c r="I24" s="14">
        <v>2</v>
      </c>
      <c r="J24" s="1"/>
    </row>
    <row r="25" spans="1:10" ht="12.75">
      <c r="A25" s="4"/>
      <c r="B25" s="35" t="s">
        <v>20</v>
      </c>
      <c r="C25" s="29"/>
      <c r="D25" s="36"/>
      <c r="E25" s="11" t="s">
        <v>10</v>
      </c>
      <c r="F25" s="16">
        <v>6.9</v>
      </c>
      <c r="G25" s="17">
        <f t="shared" si="0"/>
        <v>0.55104166666666665</v>
      </c>
      <c r="H25" s="17">
        <f t="shared" si="1"/>
        <v>0.55024305555555553</v>
      </c>
      <c r="I25" s="14">
        <v>0</v>
      </c>
      <c r="J25" s="4"/>
    </row>
    <row r="26" spans="1:10" ht="12.75">
      <c r="A26" s="1"/>
      <c r="B26" s="32" t="s">
        <v>29</v>
      </c>
      <c r="C26" s="33"/>
      <c r="D26" s="34"/>
      <c r="E26" s="11" t="s">
        <v>10</v>
      </c>
      <c r="F26" s="12">
        <v>7.1</v>
      </c>
      <c r="G26" s="13">
        <f t="shared" si="0"/>
        <v>0.5512731481481481</v>
      </c>
      <c r="H26" s="13">
        <f t="shared" si="1"/>
        <v>0.55045138888888889</v>
      </c>
      <c r="I26" s="14">
        <v>0</v>
      </c>
      <c r="J26" s="1"/>
    </row>
    <row r="27" spans="1:10" ht="12.75">
      <c r="A27" s="1"/>
      <c r="B27" s="32" t="s">
        <v>30</v>
      </c>
      <c r="C27" s="33"/>
      <c r="D27" s="34"/>
      <c r="E27" s="11" t="s">
        <v>10</v>
      </c>
      <c r="F27" s="12">
        <v>7.8</v>
      </c>
      <c r="G27" s="13">
        <f t="shared" si="0"/>
        <v>0.55208333333333326</v>
      </c>
      <c r="H27" s="13">
        <f t="shared" si="1"/>
        <v>0.55118055555555556</v>
      </c>
      <c r="I27" s="14">
        <v>1</v>
      </c>
      <c r="J27" s="1"/>
    </row>
    <row r="28" spans="1:10" ht="12.75">
      <c r="A28" s="1"/>
      <c r="B28" s="32" t="s">
        <v>32</v>
      </c>
      <c r="C28" s="33"/>
      <c r="D28" s="34"/>
      <c r="E28" s="11" t="s">
        <v>10</v>
      </c>
      <c r="F28" s="12">
        <v>8.5</v>
      </c>
      <c r="G28" s="13">
        <f t="shared" si="0"/>
        <v>0.55289351851851842</v>
      </c>
      <c r="H28" s="13">
        <f t="shared" si="1"/>
        <v>0.55190972222222223</v>
      </c>
      <c r="I28" s="14">
        <v>1</v>
      </c>
      <c r="J28" s="1"/>
    </row>
    <row r="29" spans="1:10" ht="12.75">
      <c r="A29" s="1"/>
      <c r="B29" s="32" t="s">
        <v>31</v>
      </c>
      <c r="C29" s="33"/>
      <c r="D29" s="34"/>
      <c r="E29" s="11" t="s">
        <v>10</v>
      </c>
      <c r="F29" s="12">
        <v>8.6999999999999993</v>
      </c>
      <c r="G29" s="13">
        <f t="shared" si="0"/>
        <v>0.55312499999999998</v>
      </c>
      <c r="H29" s="13">
        <f t="shared" si="1"/>
        <v>0.55211805555555549</v>
      </c>
      <c r="I29" s="14">
        <v>0</v>
      </c>
      <c r="J29" s="1"/>
    </row>
    <row r="30" spans="1:10" ht="12.75">
      <c r="A30" s="1"/>
      <c r="B30" s="32" t="s">
        <v>21</v>
      </c>
      <c r="C30" s="33"/>
      <c r="D30" s="34"/>
      <c r="E30" s="11" t="s">
        <v>10</v>
      </c>
      <c r="F30" s="12">
        <v>8.8000000000000007</v>
      </c>
      <c r="G30" s="13">
        <f t="shared" si="0"/>
        <v>0.5532407407407407</v>
      </c>
      <c r="H30" s="13">
        <f t="shared" si="1"/>
        <v>0.55222222222222217</v>
      </c>
      <c r="I30" s="14">
        <v>1</v>
      </c>
      <c r="J30" s="1"/>
    </row>
    <row r="31" spans="1:10" ht="12.75">
      <c r="A31" s="1"/>
      <c r="B31" s="32" t="s">
        <v>33</v>
      </c>
      <c r="C31" s="33"/>
      <c r="D31" s="34"/>
      <c r="E31" s="11" t="s">
        <v>10</v>
      </c>
      <c r="F31" s="12">
        <v>8.8000000000000007</v>
      </c>
      <c r="G31" s="13">
        <f t="shared" si="0"/>
        <v>0.5532407407407407</v>
      </c>
      <c r="H31" s="13">
        <f t="shared" si="1"/>
        <v>0.55222222222222217</v>
      </c>
      <c r="I31" s="14">
        <v>1</v>
      </c>
      <c r="J31" s="1"/>
    </row>
    <row r="32" spans="1:10" ht="12.75">
      <c r="A32" s="1"/>
      <c r="B32" s="32" t="s">
        <v>34</v>
      </c>
      <c r="C32" s="33"/>
      <c r="D32" s="34"/>
      <c r="E32" s="11" t="s">
        <v>10</v>
      </c>
      <c r="F32" s="12">
        <v>9</v>
      </c>
      <c r="G32" s="13">
        <f t="shared" si="0"/>
        <v>0.55347222222222214</v>
      </c>
      <c r="H32" s="13">
        <f t="shared" si="1"/>
        <v>0.55243055555555554</v>
      </c>
      <c r="I32" s="14">
        <v>1</v>
      </c>
      <c r="J32" s="1"/>
    </row>
    <row r="33" spans="1:10" ht="12.75">
      <c r="A33" s="1"/>
      <c r="B33" s="28" t="s">
        <v>36</v>
      </c>
      <c r="C33" s="29"/>
      <c r="D33" s="29"/>
      <c r="E33" s="29"/>
      <c r="F33" s="18">
        <v>9.1</v>
      </c>
      <c r="G33" s="13">
        <f t="shared" si="0"/>
        <v>0.55358796296296298</v>
      </c>
      <c r="H33" s="13">
        <f t="shared" si="1"/>
        <v>0.55253472222222222</v>
      </c>
      <c r="I33" s="19"/>
      <c r="J33" s="1"/>
    </row>
    <row r="34" spans="1:10" ht="13.5" thickBot="1">
      <c r="A34" s="1"/>
      <c r="B34" s="28" t="s">
        <v>37</v>
      </c>
      <c r="C34" s="29"/>
      <c r="D34" s="29"/>
      <c r="E34" s="29"/>
      <c r="F34" s="18">
        <f t="shared" ref="F34:F35" si="2">F33+9.1</f>
        <v>18.2</v>
      </c>
      <c r="G34" s="13">
        <f t="shared" si="0"/>
        <v>0.56412037037037033</v>
      </c>
      <c r="H34" s="13">
        <f t="shared" si="1"/>
        <v>0.56201388888888881</v>
      </c>
      <c r="I34" s="19"/>
      <c r="J34" s="1"/>
    </row>
    <row r="35" spans="1:10" ht="13.5" thickBot="1">
      <c r="A35" s="1"/>
      <c r="B35" s="6" t="s">
        <v>22</v>
      </c>
      <c r="C35" s="30" t="s">
        <v>9</v>
      </c>
      <c r="D35" s="31"/>
      <c r="E35" s="20" t="s">
        <v>10</v>
      </c>
      <c r="F35" s="18">
        <f t="shared" si="2"/>
        <v>27.299999999999997</v>
      </c>
      <c r="G35" s="22">
        <f t="shared" si="0"/>
        <v>0.57465277777777768</v>
      </c>
      <c r="H35" s="22">
        <f t="shared" si="1"/>
        <v>0.57149305555555552</v>
      </c>
      <c r="I35" s="23">
        <v>0</v>
      </c>
      <c r="J35" s="1"/>
    </row>
    <row r="36" spans="1:10" ht="13.5" thickBot="1">
      <c r="A36" s="1"/>
      <c r="B36" s="1"/>
      <c r="C36" s="1"/>
      <c r="D36" s="1"/>
      <c r="E36" s="24" t="s">
        <v>23</v>
      </c>
      <c r="F36" s="25">
        <f>F35</f>
        <v>27.299999999999997</v>
      </c>
      <c r="G36" s="26">
        <f t="shared" si="0"/>
        <v>0.57465277777777768</v>
      </c>
      <c r="H36" s="26">
        <f t="shared" si="1"/>
        <v>0.57149305555555552</v>
      </c>
      <c r="I36" s="27">
        <f>SUM(I12:I35)</f>
        <v>14</v>
      </c>
      <c r="J36" s="1"/>
    </row>
    <row r="37" spans="1:10" ht="12.75">
      <c r="A37" s="1"/>
      <c r="J37" s="1"/>
    </row>
    <row r="38" spans="1:10" ht="12.75">
      <c r="A38" s="1"/>
      <c r="J38" s="1"/>
    </row>
  </sheetData>
  <mergeCells count="31">
    <mergeCell ref="B17:D17"/>
    <mergeCell ref="B2:I3"/>
    <mergeCell ref="B4:I4"/>
    <mergeCell ref="B10:D11"/>
    <mergeCell ref="E10:E11"/>
    <mergeCell ref="F10:F11"/>
    <mergeCell ref="G10:H10"/>
    <mergeCell ref="I10:I11"/>
    <mergeCell ref="C12:D12"/>
    <mergeCell ref="B13:D13"/>
    <mergeCell ref="B14:D14"/>
    <mergeCell ref="B15:D15"/>
    <mergeCell ref="B16:D16"/>
    <mergeCell ref="B29:D29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C35:D35"/>
    <mergeCell ref="B30:D30"/>
    <mergeCell ref="B31:D31"/>
    <mergeCell ref="B32:D32"/>
    <mergeCell ref="B33:E33"/>
    <mergeCell ref="B34:E34"/>
  </mergeCells>
  <conditionalFormatting sqref="I12:I38">
    <cfRule type="cellIs" dxfId="2" priority="1" operator="greaterThan">
      <formula>0</formula>
    </cfRule>
  </conditionalFormatting>
  <printOptions horizontalCentered="1" verticalCentered="1" gridLines="1"/>
  <pageMargins left="0.31496062992125984" right="0.31496062992125984" top="0.15748031496062992" bottom="0.15748031496062992" header="0" footer="0"/>
  <pageSetup paperSize="9" pageOrder="overThenDown" orientation="landscape" cellComments="atEnd" r:id="rId1"/>
  <rowBreaks count="1" manualBreakCount="1">
    <brk id="3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A72A8-EE83-475C-8706-0A5AC6514905}">
  <sheetPr>
    <tabColor rgb="FFFF9900"/>
    <outlinePr summaryBelow="0" summaryRight="0"/>
  </sheetPr>
  <dimension ref="A1:J42"/>
  <sheetViews>
    <sheetView showGridLines="0" workbookViewId="0">
      <selection activeCell="D43" sqref="D43"/>
    </sheetView>
  </sheetViews>
  <sheetFormatPr baseColWidth="10" defaultColWidth="12.5703125" defaultRowHeight="15.75" customHeight="1"/>
  <cols>
    <col min="1" max="1" width="2.7109375" customWidth="1"/>
    <col min="2" max="2" width="14" customWidth="1"/>
    <col min="4" max="4" width="32.5703125" customWidth="1"/>
    <col min="5" max="5" width="14.42578125" customWidth="1"/>
    <col min="7" max="7" width="8.42578125" customWidth="1"/>
    <col min="8" max="8" width="7" customWidth="1"/>
    <col min="10" max="10" width="3.7109375" customWidth="1"/>
  </cols>
  <sheetData>
    <row r="1" spans="1:10" ht="13.5" thickBo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>
      <c r="A2" s="1"/>
      <c r="B2" s="43" t="s">
        <v>44</v>
      </c>
      <c r="C2" s="44"/>
      <c r="D2" s="44"/>
      <c r="E2" s="44"/>
      <c r="F2" s="44"/>
      <c r="G2" s="44"/>
      <c r="H2" s="44"/>
      <c r="I2" s="45"/>
      <c r="J2" s="1"/>
    </row>
    <row r="3" spans="1:10" ht="12.75">
      <c r="A3" s="1"/>
      <c r="B3" s="46"/>
      <c r="C3" s="47"/>
      <c r="D3" s="47"/>
      <c r="E3" s="47"/>
      <c r="F3" s="47"/>
      <c r="G3" s="47"/>
      <c r="H3" s="47"/>
      <c r="I3" s="48"/>
      <c r="J3" s="1"/>
    </row>
    <row r="4" spans="1:10" ht="13.5" thickBot="1">
      <c r="A4" s="1"/>
      <c r="B4" s="49" t="s">
        <v>43</v>
      </c>
      <c r="C4" s="50"/>
      <c r="D4" s="50"/>
      <c r="E4" s="50"/>
      <c r="F4" s="50"/>
      <c r="G4" s="50"/>
      <c r="H4" s="50"/>
      <c r="I4" s="51"/>
      <c r="J4" s="1"/>
    </row>
    <row r="5" spans="1:10" ht="12.7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2.75">
      <c r="A6" s="1"/>
      <c r="B6" s="2" t="s">
        <v>1</v>
      </c>
      <c r="C6" s="3">
        <f>C8-1/24</f>
        <v>0.49999999999999994</v>
      </c>
      <c r="D6" s="1"/>
      <c r="E6" s="1"/>
      <c r="F6" s="1"/>
      <c r="G6" s="1"/>
      <c r="H6" s="1"/>
      <c r="I6" s="1"/>
      <c r="J6" s="1"/>
    </row>
    <row r="7" spans="1:10" ht="12.7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2.75">
      <c r="A8" s="1"/>
      <c r="B8" s="2" t="s">
        <v>2</v>
      </c>
      <c r="C8" s="3">
        <v>0.54166666666666663</v>
      </c>
      <c r="D8" s="1"/>
      <c r="E8" s="4"/>
      <c r="F8" s="1"/>
      <c r="G8" s="1"/>
      <c r="H8" s="1"/>
      <c r="I8" s="1"/>
      <c r="J8" s="1"/>
    </row>
    <row r="9" spans="1:10" ht="13.5" thickBot="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2.75">
      <c r="A10" s="1"/>
      <c r="B10" s="52" t="s">
        <v>3</v>
      </c>
      <c r="C10" s="44"/>
      <c r="D10" s="53"/>
      <c r="E10" s="56" t="s">
        <v>4</v>
      </c>
      <c r="F10" s="58" t="s">
        <v>5</v>
      </c>
      <c r="G10" s="60" t="s">
        <v>6</v>
      </c>
      <c r="H10" s="61"/>
      <c r="I10" s="62" t="s">
        <v>7</v>
      </c>
      <c r="J10" s="1"/>
    </row>
    <row r="11" spans="1:10" ht="13.5" thickBot="1">
      <c r="A11" s="1"/>
      <c r="B11" s="54"/>
      <c r="C11" s="50"/>
      <c r="D11" s="55"/>
      <c r="E11" s="57"/>
      <c r="F11" s="59"/>
      <c r="G11" s="5">
        <v>36</v>
      </c>
      <c r="H11" s="5">
        <v>40</v>
      </c>
      <c r="I11" s="51"/>
      <c r="J11" s="1"/>
    </row>
    <row r="12" spans="1:10" ht="26.25" thickBot="1">
      <c r="A12" s="1"/>
      <c r="B12" s="6" t="s">
        <v>8</v>
      </c>
      <c r="C12" s="39" t="s">
        <v>9</v>
      </c>
      <c r="D12" s="31"/>
      <c r="E12" s="7" t="s">
        <v>10</v>
      </c>
      <c r="F12" s="8">
        <v>0</v>
      </c>
      <c r="G12" s="9">
        <f t="shared" ref="G12:G40" si="0">$C$8+(F12/$G$11)/24</f>
        <v>0.54166666666666663</v>
      </c>
      <c r="H12" s="9">
        <f t="shared" ref="H12:H40" si="1">$C$8+(F12/$H$11)/24</f>
        <v>0.54166666666666663</v>
      </c>
      <c r="I12" s="10">
        <v>0</v>
      </c>
      <c r="J12" s="1"/>
    </row>
    <row r="13" spans="1:10" ht="12.75">
      <c r="A13" s="1"/>
      <c r="B13" s="40" t="s">
        <v>24</v>
      </c>
      <c r="C13" s="41"/>
      <c r="D13" s="42"/>
      <c r="E13" s="11" t="s">
        <v>11</v>
      </c>
      <c r="F13" s="12">
        <v>0.1</v>
      </c>
      <c r="G13" s="13">
        <f t="shared" si="0"/>
        <v>0.54178240740740735</v>
      </c>
      <c r="H13" s="13">
        <f t="shared" si="1"/>
        <v>0.54177083333333331</v>
      </c>
      <c r="I13" s="14">
        <v>1</v>
      </c>
      <c r="J13" s="1"/>
    </row>
    <row r="14" spans="1:10" ht="12.75">
      <c r="A14" s="1"/>
      <c r="B14" s="40" t="s">
        <v>25</v>
      </c>
      <c r="C14" s="41"/>
      <c r="D14" s="42"/>
      <c r="E14" s="11" t="s">
        <v>11</v>
      </c>
      <c r="F14" s="12">
        <v>0.2</v>
      </c>
      <c r="G14" s="13">
        <f t="shared" si="0"/>
        <v>0.54189814814814807</v>
      </c>
      <c r="H14" s="13">
        <f t="shared" si="1"/>
        <v>0.541875</v>
      </c>
      <c r="I14" s="14">
        <v>2</v>
      </c>
      <c r="J14" s="1"/>
    </row>
    <row r="15" spans="1:10" ht="12.75">
      <c r="A15" s="1"/>
      <c r="B15" s="35" t="s">
        <v>12</v>
      </c>
      <c r="C15" s="29"/>
      <c r="D15" s="36"/>
      <c r="E15" s="15" t="s">
        <v>11</v>
      </c>
      <c r="F15" s="16">
        <v>0.2</v>
      </c>
      <c r="G15" s="17">
        <f t="shared" si="0"/>
        <v>0.54189814814814807</v>
      </c>
      <c r="H15" s="17">
        <f t="shared" si="1"/>
        <v>0.541875</v>
      </c>
      <c r="I15" s="14">
        <v>0</v>
      </c>
      <c r="J15" s="1"/>
    </row>
    <row r="16" spans="1:10" ht="12.75">
      <c r="A16" s="1"/>
      <c r="B16" s="35" t="s">
        <v>26</v>
      </c>
      <c r="C16" s="29"/>
      <c r="D16" s="36"/>
      <c r="E16" s="15" t="s">
        <v>11</v>
      </c>
      <c r="F16" s="16">
        <v>2</v>
      </c>
      <c r="G16" s="17">
        <f t="shared" si="0"/>
        <v>0.5439814814814814</v>
      </c>
      <c r="H16" s="17">
        <f t="shared" si="1"/>
        <v>0.54374999999999996</v>
      </c>
      <c r="I16" s="14">
        <v>2</v>
      </c>
      <c r="J16" s="1"/>
    </row>
    <row r="17" spans="1:10" ht="12.75">
      <c r="A17" s="1"/>
      <c r="B17" s="38" t="s">
        <v>27</v>
      </c>
      <c r="C17" s="33"/>
      <c r="D17" s="34"/>
      <c r="E17" s="11"/>
      <c r="F17" s="12">
        <v>2.5</v>
      </c>
      <c r="G17" s="13">
        <f t="shared" si="0"/>
        <v>0.54456018518518512</v>
      </c>
      <c r="H17" s="13">
        <f t="shared" si="1"/>
        <v>0.54427083333333326</v>
      </c>
      <c r="I17" s="14">
        <v>0</v>
      </c>
      <c r="J17" s="1"/>
    </row>
    <row r="18" spans="1:10" ht="12.75">
      <c r="A18" s="1"/>
      <c r="B18" s="37" t="s">
        <v>13</v>
      </c>
      <c r="C18" s="33"/>
      <c r="D18" s="34"/>
      <c r="E18" s="15"/>
      <c r="F18" s="16">
        <v>2.5</v>
      </c>
      <c r="G18" s="17">
        <f t="shared" si="0"/>
        <v>0.54456018518518512</v>
      </c>
      <c r="H18" s="17">
        <f t="shared" si="1"/>
        <v>0.54427083333333326</v>
      </c>
      <c r="I18" s="14">
        <v>0</v>
      </c>
      <c r="J18" s="1"/>
    </row>
    <row r="19" spans="1:10" ht="12.75">
      <c r="A19" s="1"/>
      <c r="B19" s="38" t="s">
        <v>14</v>
      </c>
      <c r="C19" s="33"/>
      <c r="D19" s="34"/>
      <c r="E19" s="11" t="s">
        <v>15</v>
      </c>
      <c r="F19" s="12">
        <v>4.7</v>
      </c>
      <c r="G19" s="13">
        <f t="shared" si="0"/>
        <v>0.54710648148148144</v>
      </c>
      <c r="H19" s="13">
        <f t="shared" si="1"/>
        <v>0.54656249999999995</v>
      </c>
      <c r="I19" s="14">
        <v>1</v>
      </c>
      <c r="J19" s="1"/>
    </row>
    <row r="20" spans="1:10" ht="12.75">
      <c r="A20" s="1"/>
      <c r="B20" s="32" t="s">
        <v>16</v>
      </c>
      <c r="C20" s="33"/>
      <c r="D20" s="34"/>
      <c r="E20" s="11" t="s">
        <v>15</v>
      </c>
      <c r="F20" s="12">
        <v>4.7</v>
      </c>
      <c r="G20" s="13">
        <f t="shared" si="0"/>
        <v>0.54710648148148144</v>
      </c>
      <c r="H20" s="13">
        <f t="shared" si="1"/>
        <v>0.54656249999999995</v>
      </c>
      <c r="I20" s="14">
        <v>1</v>
      </c>
      <c r="J20" s="1"/>
    </row>
    <row r="21" spans="1:10" ht="12.75">
      <c r="A21" s="1"/>
      <c r="B21" s="35" t="s">
        <v>17</v>
      </c>
      <c r="C21" s="29"/>
      <c r="D21" s="36"/>
      <c r="E21" s="15"/>
      <c r="F21" s="16">
        <v>4.7</v>
      </c>
      <c r="G21" s="17">
        <f t="shared" si="0"/>
        <v>0.54710648148148144</v>
      </c>
      <c r="H21" s="17">
        <f t="shared" si="1"/>
        <v>0.54656249999999995</v>
      </c>
      <c r="I21" s="14">
        <v>0</v>
      </c>
      <c r="J21" s="1"/>
    </row>
    <row r="22" spans="1:10" ht="12.75">
      <c r="A22" s="1"/>
      <c r="B22" s="32" t="s">
        <v>28</v>
      </c>
      <c r="C22" s="33"/>
      <c r="D22" s="34"/>
      <c r="E22" s="11"/>
      <c r="F22" s="12">
        <v>5.5</v>
      </c>
      <c r="G22" s="13">
        <f t="shared" si="0"/>
        <v>0.54803240740740733</v>
      </c>
      <c r="H22" s="13">
        <f t="shared" si="1"/>
        <v>0.5473958333333333</v>
      </c>
      <c r="I22" s="14">
        <v>0</v>
      </c>
      <c r="J22" s="1"/>
    </row>
    <row r="23" spans="1:10" ht="12.75">
      <c r="A23" s="1"/>
      <c r="B23" s="35" t="s">
        <v>18</v>
      </c>
      <c r="C23" s="29"/>
      <c r="D23" s="36"/>
      <c r="E23" s="15"/>
      <c r="F23" s="16">
        <v>5.5</v>
      </c>
      <c r="G23" s="17">
        <f t="shared" si="0"/>
        <v>0.54803240740740733</v>
      </c>
      <c r="H23" s="17">
        <f t="shared" si="1"/>
        <v>0.5473958333333333</v>
      </c>
      <c r="I23" s="14">
        <v>0</v>
      </c>
      <c r="J23" s="1"/>
    </row>
    <row r="24" spans="1:10" ht="12.75">
      <c r="A24" s="1"/>
      <c r="B24" s="32" t="s">
        <v>19</v>
      </c>
      <c r="C24" s="33"/>
      <c r="D24" s="34"/>
      <c r="E24" s="11" t="s">
        <v>10</v>
      </c>
      <c r="F24" s="12">
        <v>6.9</v>
      </c>
      <c r="G24" s="13">
        <f t="shared" si="0"/>
        <v>0.54965277777777777</v>
      </c>
      <c r="H24" s="13">
        <f t="shared" si="1"/>
        <v>0.54885416666666664</v>
      </c>
      <c r="I24" s="14">
        <v>2</v>
      </c>
      <c r="J24" s="1"/>
    </row>
    <row r="25" spans="1:10" ht="12.75">
      <c r="A25" s="4"/>
      <c r="B25" s="35" t="s">
        <v>20</v>
      </c>
      <c r="C25" s="29"/>
      <c r="D25" s="36"/>
      <c r="E25" s="11" t="s">
        <v>10</v>
      </c>
      <c r="F25" s="16">
        <v>6.9</v>
      </c>
      <c r="G25" s="17">
        <f t="shared" si="0"/>
        <v>0.54965277777777777</v>
      </c>
      <c r="H25" s="17">
        <f t="shared" si="1"/>
        <v>0.54885416666666664</v>
      </c>
      <c r="I25" s="14">
        <v>0</v>
      </c>
      <c r="J25" s="4"/>
    </row>
    <row r="26" spans="1:10" ht="12.75">
      <c r="A26" s="1"/>
      <c r="B26" s="32" t="s">
        <v>29</v>
      </c>
      <c r="C26" s="33"/>
      <c r="D26" s="34"/>
      <c r="E26" s="11" t="s">
        <v>10</v>
      </c>
      <c r="F26" s="12">
        <v>7.1</v>
      </c>
      <c r="G26" s="13">
        <f t="shared" si="0"/>
        <v>0.54988425925925921</v>
      </c>
      <c r="H26" s="13">
        <f t="shared" si="1"/>
        <v>0.54906250000000001</v>
      </c>
      <c r="I26" s="14">
        <v>0</v>
      </c>
      <c r="J26" s="1"/>
    </row>
    <row r="27" spans="1:10" ht="12.75">
      <c r="A27" s="1"/>
      <c r="B27" s="32" t="s">
        <v>30</v>
      </c>
      <c r="C27" s="33"/>
      <c r="D27" s="34"/>
      <c r="E27" s="11" t="s">
        <v>10</v>
      </c>
      <c r="F27" s="12">
        <v>7.8</v>
      </c>
      <c r="G27" s="13">
        <f t="shared" si="0"/>
        <v>0.55069444444444438</v>
      </c>
      <c r="H27" s="13">
        <f t="shared" si="1"/>
        <v>0.54979166666666668</v>
      </c>
      <c r="I27" s="14">
        <v>1</v>
      </c>
      <c r="J27" s="1"/>
    </row>
    <row r="28" spans="1:10" ht="12.75">
      <c r="A28" s="1"/>
      <c r="B28" s="32" t="s">
        <v>32</v>
      </c>
      <c r="C28" s="33"/>
      <c r="D28" s="34"/>
      <c r="E28" s="11" t="s">
        <v>10</v>
      </c>
      <c r="F28" s="12">
        <v>8.5</v>
      </c>
      <c r="G28" s="13">
        <f t="shared" si="0"/>
        <v>0.55150462962962954</v>
      </c>
      <c r="H28" s="13">
        <f t="shared" si="1"/>
        <v>0.55052083333333335</v>
      </c>
      <c r="I28" s="14">
        <v>1</v>
      </c>
      <c r="J28" s="1"/>
    </row>
    <row r="29" spans="1:10" ht="12.75">
      <c r="A29" s="1"/>
      <c r="B29" s="32" t="s">
        <v>31</v>
      </c>
      <c r="C29" s="33"/>
      <c r="D29" s="34"/>
      <c r="E29" s="11" t="s">
        <v>10</v>
      </c>
      <c r="F29" s="12">
        <v>8.6999999999999993</v>
      </c>
      <c r="G29" s="13">
        <f t="shared" si="0"/>
        <v>0.55173611111111109</v>
      </c>
      <c r="H29" s="13">
        <f t="shared" si="1"/>
        <v>0.5507291666666666</v>
      </c>
      <c r="I29" s="14">
        <v>0</v>
      </c>
      <c r="J29" s="1"/>
    </row>
    <row r="30" spans="1:10" ht="12.75">
      <c r="A30" s="1"/>
      <c r="B30" s="32" t="s">
        <v>21</v>
      </c>
      <c r="C30" s="33"/>
      <c r="D30" s="34"/>
      <c r="E30" s="11" t="s">
        <v>10</v>
      </c>
      <c r="F30" s="12">
        <v>8.8000000000000007</v>
      </c>
      <c r="G30" s="13">
        <f t="shared" si="0"/>
        <v>0.55185185185185182</v>
      </c>
      <c r="H30" s="13">
        <f t="shared" si="1"/>
        <v>0.55083333333333329</v>
      </c>
      <c r="I30" s="14">
        <v>1</v>
      </c>
      <c r="J30" s="1"/>
    </row>
    <row r="31" spans="1:10" ht="12.75">
      <c r="A31" s="1"/>
      <c r="B31" s="32" t="s">
        <v>33</v>
      </c>
      <c r="C31" s="33"/>
      <c r="D31" s="34"/>
      <c r="E31" s="11" t="s">
        <v>10</v>
      </c>
      <c r="F31" s="12">
        <v>8.8000000000000007</v>
      </c>
      <c r="G31" s="13">
        <f t="shared" si="0"/>
        <v>0.55185185185185182</v>
      </c>
      <c r="H31" s="13">
        <f t="shared" si="1"/>
        <v>0.55083333333333329</v>
      </c>
      <c r="I31" s="14">
        <v>1</v>
      </c>
      <c r="J31" s="1"/>
    </row>
    <row r="32" spans="1:10" ht="12.75">
      <c r="A32" s="1"/>
      <c r="B32" s="32" t="s">
        <v>34</v>
      </c>
      <c r="C32" s="33"/>
      <c r="D32" s="34"/>
      <c r="E32" s="11" t="s">
        <v>10</v>
      </c>
      <c r="F32" s="12">
        <v>9</v>
      </c>
      <c r="G32" s="13">
        <f t="shared" si="0"/>
        <v>0.55208333333333326</v>
      </c>
      <c r="H32" s="13">
        <f t="shared" si="1"/>
        <v>0.55104166666666665</v>
      </c>
      <c r="I32" s="14">
        <v>1</v>
      </c>
      <c r="J32" s="1"/>
    </row>
    <row r="33" spans="1:10" ht="12.75">
      <c r="A33" s="1"/>
      <c r="B33" s="28" t="s">
        <v>36</v>
      </c>
      <c r="C33" s="29"/>
      <c r="D33" s="29"/>
      <c r="E33" s="29"/>
      <c r="F33" s="18">
        <v>9.1</v>
      </c>
      <c r="G33" s="13">
        <f t="shared" si="0"/>
        <v>0.55219907407407409</v>
      </c>
      <c r="H33" s="13">
        <f t="shared" si="1"/>
        <v>0.55114583333333333</v>
      </c>
      <c r="I33" s="19"/>
      <c r="J33" s="1"/>
    </row>
    <row r="34" spans="1:10" ht="12.75">
      <c r="A34" s="1"/>
      <c r="B34" s="28" t="s">
        <v>37</v>
      </c>
      <c r="C34" s="29"/>
      <c r="D34" s="29"/>
      <c r="E34" s="29"/>
      <c r="F34" s="18">
        <f t="shared" ref="F34:F39" si="2">F33+9.1</f>
        <v>18.2</v>
      </c>
      <c r="G34" s="13">
        <f t="shared" si="0"/>
        <v>0.56273148148148144</v>
      </c>
      <c r="H34" s="13">
        <f t="shared" si="1"/>
        <v>0.56062499999999993</v>
      </c>
      <c r="I34" s="19"/>
      <c r="J34" s="1"/>
    </row>
    <row r="35" spans="1:10" ht="12.75">
      <c r="A35" s="1"/>
      <c r="B35" s="28" t="s">
        <v>38</v>
      </c>
      <c r="C35" s="29"/>
      <c r="D35" s="29"/>
      <c r="E35" s="29"/>
      <c r="F35" s="18">
        <f t="shared" si="2"/>
        <v>27.299999999999997</v>
      </c>
      <c r="G35" s="13">
        <f t="shared" si="0"/>
        <v>0.5732638888888888</v>
      </c>
      <c r="H35" s="13">
        <f t="shared" si="1"/>
        <v>0.57010416666666663</v>
      </c>
      <c r="I35" s="19"/>
      <c r="J35" s="1"/>
    </row>
    <row r="36" spans="1:10" ht="12.75">
      <c r="A36" s="1"/>
      <c r="B36" s="28" t="s">
        <v>39</v>
      </c>
      <c r="C36" s="29"/>
      <c r="D36" s="29"/>
      <c r="E36" s="29"/>
      <c r="F36" s="18">
        <f t="shared" si="2"/>
        <v>36.4</v>
      </c>
      <c r="G36" s="13">
        <f t="shared" si="0"/>
        <v>0.58379629629629626</v>
      </c>
      <c r="H36" s="13">
        <f t="shared" si="1"/>
        <v>0.57958333333333334</v>
      </c>
      <c r="I36" s="19"/>
      <c r="J36" s="1"/>
    </row>
    <row r="37" spans="1:10" ht="12.75">
      <c r="A37" s="1"/>
      <c r="B37" s="28" t="s">
        <v>40</v>
      </c>
      <c r="C37" s="29"/>
      <c r="D37" s="29"/>
      <c r="E37" s="29"/>
      <c r="F37" s="18">
        <f t="shared" si="2"/>
        <v>45.5</v>
      </c>
      <c r="G37" s="13">
        <f t="shared" si="0"/>
        <v>0.59432870370370372</v>
      </c>
      <c r="H37" s="13">
        <f t="shared" si="1"/>
        <v>0.58906249999999993</v>
      </c>
      <c r="I37" s="19"/>
      <c r="J37" s="1"/>
    </row>
    <row r="38" spans="1:10" ht="13.5" thickBot="1">
      <c r="A38" s="1"/>
      <c r="B38" s="28" t="s">
        <v>41</v>
      </c>
      <c r="C38" s="29"/>
      <c r="D38" s="29"/>
      <c r="E38" s="29"/>
      <c r="F38" s="18">
        <f t="shared" si="2"/>
        <v>54.6</v>
      </c>
      <c r="G38" s="13">
        <f t="shared" si="0"/>
        <v>0.60486111111111107</v>
      </c>
      <c r="H38" s="13">
        <f t="shared" si="1"/>
        <v>0.59854166666666664</v>
      </c>
      <c r="I38" s="19"/>
      <c r="J38" s="1"/>
    </row>
    <row r="39" spans="1:10" ht="13.5" thickBot="1">
      <c r="A39" s="1"/>
      <c r="B39" s="6" t="s">
        <v>22</v>
      </c>
      <c r="C39" s="30" t="s">
        <v>9</v>
      </c>
      <c r="D39" s="31"/>
      <c r="E39" s="20" t="s">
        <v>10</v>
      </c>
      <c r="F39" s="18">
        <f t="shared" si="2"/>
        <v>63.7</v>
      </c>
      <c r="G39" s="22">
        <f t="shared" si="0"/>
        <v>0.61539351851851853</v>
      </c>
      <c r="H39" s="22">
        <f t="shared" si="1"/>
        <v>0.60802083333333334</v>
      </c>
      <c r="I39" s="23">
        <v>0</v>
      </c>
      <c r="J39" s="1"/>
    </row>
    <row r="40" spans="1:10" ht="13.5" thickBot="1">
      <c r="A40" s="1"/>
      <c r="B40" s="1"/>
      <c r="C40" s="1"/>
      <c r="D40" s="1"/>
      <c r="E40" s="24" t="s">
        <v>23</v>
      </c>
      <c r="F40" s="25">
        <f>F39</f>
        <v>63.7</v>
      </c>
      <c r="G40" s="26">
        <f t="shared" si="0"/>
        <v>0.61539351851851853</v>
      </c>
      <c r="H40" s="26">
        <f t="shared" si="1"/>
        <v>0.60802083333333334</v>
      </c>
      <c r="I40" s="27">
        <f>SUM(I12:I39)</f>
        <v>14</v>
      </c>
      <c r="J40" s="1"/>
    </row>
    <row r="41" spans="1:10" ht="12.75">
      <c r="A41" s="1"/>
      <c r="J41" s="1"/>
    </row>
    <row r="42" spans="1:10" ht="12.75">
      <c r="A42" s="1"/>
      <c r="J42" s="1"/>
    </row>
  </sheetData>
  <mergeCells count="35">
    <mergeCell ref="B17:D17"/>
    <mergeCell ref="B2:I3"/>
    <mergeCell ref="B4:I4"/>
    <mergeCell ref="B10:D11"/>
    <mergeCell ref="E10:E11"/>
    <mergeCell ref="F10:F11"/>
    <mergeCell ref="G10:H10"/>
    <mergeCell ref="I10:I11"/>
    <mergeCell ref="C12:D12"/>
    <mergeCell ref="B13:D13"/>
    <mergeCell ref="B14:D14"/>
    <mergeCell ref="B15:D15"/>
    <mergeCell ref="B16:D16"/>
    <mergeCell ref="B29:D29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36:E36"/>
    <mergeCell ref="B37:E37"/>
    <mergeCell ref="B38:E38"/>
    <mergeCell ref="C39:D39"/>
    <mergeCell ref="B30:D30"/>
    <mergeCell ref="B31:D31"/>
    <mergeCell ref="B32:D32"/>
    <mergeCell ref="B33:E33"/>
    <mergeCell ref="B34:E34"/>
    <mergeCell ref="B35:E35"/>
  </mergeCells>
  <conditionalFormatting sqref="I12:I42">
    <cfRule type="cellIs" dxfId="1" priority="1" operator="greaterThan">
      <formula>0</formula>
    </cfRule>
  </conditionalFormatting>
  <printOptions horizontalCentered="1" verticalCentered="1" gridLines="1"/>
  <pageMargins left="0.31496062992125984" right="0.31496062992125984" top="0.15748031496062992" bottom="0.15748031496062992" header="0" footer="0"/>
  <pageSetup paperSize="9" pageOrder="overThenDown" orientation="landscape" cellComments="atEnd" r:id="rId1"/>
  <rowBreaks count="1" manualBreakCount="1">
    <brk id="3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1861A-EC45-4BCE-9DE2-64085FAA552A}">
  <sheetPr>
    <tabColor rgb="FFFF9900"/>
    <outlinePr summaryBelow="0" summaryRight="0"/>
  </sheetPr>
  <dimension ref="A1:J46"/>
  <sheetViews>
    <sheetView showGridLines="0" tabSelected="1" topLeftCell="A4" workbookViewId="0">
      <selection activeCell="M6" sqref="M6"/>
    </sheetView>
  </sheetViews>
  <sheetFormatPr baseColWidth="10" defaultColWidth="12.5703125" defaultRowHeight="15.75" customHeight="1"/>
  <cols>
    <col min="1" max="1" width="2.7109375" customWidth="1"/>
    <col min="2" max="2" width="14" customWidth="1"/>
    <col min="4" max="4" width="32.5703125" customWidth="1"/>
    <col min="5" max="5" width="14.42578125" customWidth="1"/>
    <col min="7" max="7" width="8.42578125" customWidth="1"/>
    <col min="8" max="8" width="7" customWidth="1"/>
    <col min="10" max="10" width="3.7109375" customWidth="1"/>
  </cols>
  <sheetData>
    <row r="1" spans="1:10" ht="13.5" thickBo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>
      <c r="A2" s="1"/>
      <c r="B2" s="43" t="s">
        <v>52</v>
      </c>
      <c r="C2" s="44"/>
      <c r="D2" s="44"/>
      <c r="E2" s="44"/>
      <c r="F2" s="44"/>
      <c r="G2" s="44"/>
      <c r="H2" s="44"/>
      <c r="I2" s="45"/>
      <c r="J2" s="1"/>
    </row>
    <row r="3" spans="1:10" ht="12.75">
      <c r="A3" s="1"/>
      <c r="B3" s="46"/>
      <c r="C3" s="47"/>
      <c r="D3" s="47"/>
      <c r="E3" s="47"/>
      <c r="F3" s="47"/>
      <c r="G3" s="47"/>
      <c r="H3" s="47"/>
      <c r="I3" s="48"/>
      <c r="J3" s="1"/>
    </row>
    <row r="4" spans="1:10" ht="13.5" thickBot="1">
      <c r="A4" s="1"/>
      <c r="B4" s="49" t="s">
        <v>53</v>
      </c>
      <c r="C4" s="50"/>
      <c r="D4" s="50"/>
      <c r="E4" s="50"/>
      <c r="F4" s="50"/>
      <c r="G4" s="50"/>
      <c r="H4" s="50"/>
      <c r="I4" s="51"/>
      <c r="J4" s="1"/>
    </row>
    <row r="5" spans="1:10" ht="12.7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2.75">
      <c r="A6" s="1"/>
      <c r="B6" s="2" t="s">
        <v>1</v>
      </c>
      <c r="C6" s="3">
        <f>C8-1/24</f>
        <v>0.60416666666666674</v>
      </c>
      <c r="D6" s="1"/>
      <c r="E6" s="1"/>
      <c r="F6" s="1"/>
      <c r="G6" s="1"/>
      <c r="H6" s="1"/>
      <c r="I6" s="1"/>
      <c r="J6" s="1"/>
    </row>
    <row r="7" spans="1:10" ht="12.7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2.75">
      <c r="A8" s="1"/>
      <c r="B8" s="2" t="s">
        <v>2</v>
      </c>
      <c r="C8" s="3">
        <v>0.64583333333333337</v>
      </c>
      <c r="D8" s="1"/>
      <c r="E8" s="4"/>
      <c r="F8" s="1"/>
      <c r="G8" s="1"/>
      <c r="H8" s="1"/>
      <c r="I8" s="1"/>
      <c r="J8" s="1"/>
    </row>
    <row r="9" spans="1:10" ht="13.5" thickBot="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2.75">
      <c r="A10" s="1"/>
      <c r="B10" s="52" t="s">
        <v>3</v>
      </c>
      <c r="C10" s="44"/>
      <c r="D10" s="53"/>
      <c r="E10" s="56" t="s">
        <v>4</v>
      </c>
      <c r="F10" s="58" t="s">
        <v>5</v>
      </c>
      <c r="G10" s="60" t="s">
        <v>6</v>
      </c>
      <c r="H10" s="61"/>
      <c r="I10" s="62" t="s">
        <v>7</v>
      </c>
      <c r="J10" s="1"/>
    </row>
    <row r="11" spans="1:10" ht="13.5" thickBot="1">
      <c r="A11" s="1"/>
      <c r="B11" s="54"/>
      <c r="C11" s="50"/>
      <c r="D11" s="55"/>
      <c r="E11" s="57"/>
      <c r="F11" s="59"/>
      <c r="G11" s="5">
        <v>36</v>
      </c>
      <c r="H11" s="5">
        <v>40</v>
      </c>
      <c r="I11" s="51"/>
      <c r="J11" s="1"/>
    </row>
    <row r="12" spans="1:10" ht="26.25" thickBot="1">
      <c r="A12" s="1"/>
      <c r="B12" s="6" t="s">
        <v>8</v>
      </c>
      <c r="C12" s="39" t="s">
        <v>9</v>
      </c>
      <c r="D12" s="31"/>
      <c r="E12" s="7" t="s">
        <v>10</v>
      </c>
      <c r="F12" s="8">
        <v>0</v>
      </c>
      <c r="G12" s="9">
        <f t="shared" ref="G12:G44" si="0">$C$8+(F12/$G$11)/24</f>
        <v>0.64583333333333337</v>
      </c>
      <c r="H12" s="9">
        <f t="shared" ref="H12:H44" si="1">$C$8+(F12/$H$11)/24</f>
        <v>0.64583333333333337</v>
      </c>
      <c r="I12" s="10">
        <v>0</v>
      </c>
      <c r="J12" s="1"/>
    </row>
    <row r="13" spans="1:10" ht="12.75">
      <c r="A13" s="1"/>
      <c r="B13" s="40" t="s">
        <v>24</v>
      </c>
      <c r="C13" s="41"/>
      <c r="D13" s="42"/>
      <c r="E13" s="11" t="s">
        <v>11</v>
      </c>
      <c r="F13" s="12">
        <v>0.1</v>
      </c>
      <c r="G13" s="13">
        <f t="shared" si="0"/>
        <v>0.64594907407407409</v>
      </c>
      <c r="H13" s="13">
        <f t="shared" si="1"/>
        <v>0.64593750000000005</v>
      </c>
      <c r="I13" s="14">
        <v>1</v>
      </c>
      <c r="J13" s="1"/>
    </row>
    <row r="14" spans="1:10" ht="12.75">
      <c r="A14" s="1"/>
      <c r="B14" s="40" t="s">
        <v>25</v>
      </c>
      <c r="C14" s="41"/>
      <c r="D14" s="42"/>
      <c r="E14" s="11" t="s">
        <v>11</v>
      </c>
      <c r="F14" s="12">
        <v>0.2</v>
      </c>
      <c r="G14" s="13">
        <f t="shared" si="0"/>
        <v>0.64606481481481481</v>
      </c>
      <c r="H14" s="13">
        <f t="shared" si="1"/>
        <v>0.64604166666666674</v>
      </c>
      <c r="I14" s="14">
        <v>2</v>
      </c>
      <c r="J14" s="1"/>
    </row>
    <row r="15" spans="1:10" ht="12.75">
      <c r="A15" s="1"/>
      <c r="B15" s="35" t="s">
        <v>12</v>
      </c>
      <c r="C15" s="29"/>
      <c r="D15" s="36"/>
      <c r="E15" s="15" t="s">
        <v>11</v>
      </c>
      <c r="F15" s="16">
        <v>0.2</v>
      </c>
      <c r="G15" s="17">
        <f t="shared" si="0"/>
        <v>0.64606481481481481</v>
      </c>
      <c r="H15" s="17">
        <f t="shared" si="1"/>
        <v>0.64604166666666674</v>
      </c>
      <c r="I15" s="14">
        <v>0</v>
      </c>
      <c r="J15" s="1"/>
    </row>
    <row r="16" spans="1:10" ht="12.75">
      <c r="A16" s="1"/>
      <c r="B16" s="35" t="s">
        <v>26</v>
      </c>
      <c r="C16" s="29"/>
      <c r="D16" s="36"/>
      <c r="E16" s="15" t="s">
        <v>11</v>
      </c>
      <c r="F16" s="16">
        <v>2</v>
      </c>
      <c r="G16" s="17">
        <f t="shared" si="0"/>
        <v>0.64814814814814814</v>
      </c>
      <c r="H16" s="17">
        <f t="shared" si="1"/>
        <v>0.6479166666666667</v>
      </c>
      <c r="I16" s="14">
        <v>2</v>
      </c>
      <c r="J16" s="1"/>
    </row>
    <row r="17" spans="1:10" ht="12.75">
      <c r="A17" s="1"/>
      <c r="B17" s="38" t="s">
        <v>27</v>
      </c>
      <c r="C17" s="33"/>
      <c r="D17" s="34"/>
      <c r="E17" s="11"/>
      <c r="F17" s="12">
        <v>2.5</v>
      </c>
      <c r="G17" s="13">
        <f t="shared" si="0"/>
        <v>0.64872685185185186</v>
      </c>
      <c r="H17" s="13">
        <f t="shared" si="1"/>
        <v>0.6484375</v>
      </c>
      <c r="I17" s="14">
        <v>0</v>
      </c>
      <c r="J17" s="1"/>
    </row>
    <row r="18" spans="1:10" ht="12.75">
      <c r="A18" s="1"/>
      <c r="B18" s="37" t="s">
        <v>13</v>
      </c>
      <c r="C18" s="33"/>
      <c r="D18" s="34"/>
      <c r="E18" s="15"/>
      <c r="F18" s="16">
        <v>2.5</v>
      </c>
      <c r="G18" s="17">
        <f t="shared" si="0"/>
        <v>0.64872685185185186</v>
      </c>
      <c r="H18" s="17">
        <f t="shared" si="1"/>
        <v>0.6484375</v>
      </c>
      <c r="I18" s="14">
        <v>0</v>
      </c>
      <c r="J18" s="1"/>
    </row>
    <row r="19" spans="1:10" ht="12.75">
      <c r="A19" s="1"/>
      <c r="B19" s="38" t="s">
        <v>14</v>
      </c>
      <c r="C19" s="33"/>
      <c r="D19" s="34"/>
      <c r="E19" s="11" t="s">
        <v>15</v>
      </c>
      <c r="F19" s="12">
        <v>4.7</v>
      </c>
      <c r="G19" s="13">
        <f t="shared" si="0"/>
        <v>0.65127314814814818</v>
      </c>
      <c r="H19" s="13">
        <f t="shared" si="1"/>
        <v>0.65072916666666669</v>
      </c>
      <c r="I19" s="14">
        <v>1</v>
      </c>
      <c r="J19" s="1"/>
    </row>
    <row r="20" spans="1:10" ht="12.75">
      <c r="A20" s="1"/>
      <c r="B20" s="32" t="s">
        <v>16</v>
      </c>
      <c r="C20" s="33"/>
      <c r="D20" s="34"/>
      <c r="E20" s="11" t="s">
        <v>15</v>
      </c>
      <c r="F20" s="12">
        <v>4.7</v>
      </c>
      <c r="G20" s="13">
        <f t="shared" si="0"/>
        <v>0.65127314814814818</v>
      </c>
      <c r="H20" s="13">
        <f t="shared" si="1"/>
        <v>0.65072916666666669</v>
      </c>
      <c r="I20" s="14">
        <v>1</v>
      </c>
      <c r="J20" s="1"/>
    </row>
    <row r="21" spans="1:10" ht="12.75">
      <c r="A21" s="1"/>
      <c r="B21" s="35" t="s">
        <v>17</v>
      </c>
      <c r="C21" s="29"/>
      <c r="D21" s="36"/>
      <c r="E21" s="15"/>
      <c r="F21" s="16">
        <v>4.7</v>
      </c>
      <c r="G21" s="17">
        <f t="shared" si="0"/>
        <v>0.65127314814814818</v>
      </c>
      <c r="H21" s="17">
        <f t="shared" si="1"/>
        <v>0.65072916666666669</v>
      </c>
      <c r="I21" s="14">
        <v>0</v>
      </c>
      <c r="J21" s="1"/>
    </row>
    <row r="22" spans="1:10" ht="12.75">
      <c r="A22" s="1"/>
      <c r="B22" s="32" t="s">
        <v>28</v>
      </c>
      <c r="C22" s="33"/>
      <c r="D22" s="34"/>
      <c r="E22" s="11"/>
      <c r="F22" s="12">
        <v>5.5</v>
      </c>
      <c r="G22" s="13">
        <f t="shared" si="0"/>
        <v>0.65219907407407407</v>
      </c>
      <c r="H22" s="13">
        <f t="shared" si="1"/>
        <v>0.65156250000000004</v>
      </c>
      <c r="I22" s="14">
        <v>0</v>
      </c>
      <c r="J22" s="1"/>
    </row>
    <row r="23" spans="1:10" ht="12.75">
      <c r="A23" s="1"/>
      <c r="B23" s="35" t="s">
        <v>18</v>
      </c>
      <c r="C23" s="29"/>
      <c r="D23" s="36"/>
      <c r="E23" s="15"/>
      <c r="F23" s="16">
        <v>5.5</v>
      </c>
      <c r="G23" s="17">
        <f t="shared" si="0"/>
        <v>0.65219907407407407</v>
      </c>
      <c r="H23" s="17">
        <f t="shared" si="1"/>
        <v>0.65156250000000004</v>
      </c>
      <c r="I23" s="14">
        <v>0</v>
      </c>
      <c r="J23" s="1"/>
    </row>
    <row r="24" spans="1:10" ht="12.75">
      <c r="A24" s="1"/>
      <c r="B24" s="32" t="s">
        <v>19</v>
      </c>
      <c r="C24" s="33"/>
      <c r="D24" s="34"/>
      <c r="E24" s="11" t="s">
        <v>10</v>
      </c>
      <c r="F24" s="12">
        <v>6.9</v>
      </c>
      <c r="G24" s="13">
        <f t="shared" si="0"/>
        <v>0.65381944444444451</v>
      </c>
      <c r="H24" s="13">
        <f t="shared" si="1"/>
        <v>0.65302083333333338</v>
      </c>
      <c r="I24" s="14">
        <v>2</v>
      </c>
      <c r="J24" s="1"/>
    </row>
    <row r="25" spans="1:10" ht="12.75">
      <c r="A25" s="4"/>
      <c r="B25" s="35" t="s">
        <v>20</v>
      </c>
      <c r="C25" s="29"/>
      <c r="D25" s="36"/>
      <c r="E25" s="11" t="s">
        <v>10</v>
      </c>
      <c r="F25" s="16">
        <v>6.9</v>
      </c>
      <c r="G25" s="17">
        <f t="shared" si="0"/>
        <v>0.65381944444444451</v>
      </c>
      <c r="H25" s="17">
        <f t="shared" si="1"/>
        <v>0.65302083333333338</v>
      </c>
      <c r="I25" s="14">
        <v>0</v>
      </c>
      <c r="J25" s="4"/>
    </row>
    <row r="26" spans="1:10" ht="12.75">
      <c r="A26" s="1"/>
      <c r="B26" s="32" t="s">
        <v>29</v>
      </c>
      <c r="C26" s="33"/>
      <c r="D26" s="34"/>
      <c r="E26" s="11" t="s">
        <v>10</v>
      </c>
      <c r="F26" s="12">
        <v>7.1</v>
      </c>
      <c r="G26" s="13">
        <f t="shared" si="0"/>
        <v>0.65405092592592595</v>
      </c>
      <c r="H26" s="13">
        <f t="shared" si="1"/>
        <v>0.65322916666666675</v>
      </c>
      <c r="I26" s="14">
        <v>0</v>
      </c>
      <c r="J26" s="1"/>
    </row>
    <row r="27" spans="1:10" ht="12.75">
      <c r="A27" s="1"/>
      <c r="B27" s="32" t="s">
        <v>30</v>
      </c>
      <c r="C27" s="33"/>
      <c r="D27" s="34"/>
      <c r="E27" s="11" t="s">
        <v>10</v>
      </c>
      <c r="F27" s="12">
        <v>7.8</v>
      </c>
      <c r="G27" s="13">
        <f t="shared" si="0"/>
        <v>0.65486111111111112</v>
      </c>
      <c r="H27" s="13">
        <f t="shared" si="1"/>
        <v>0.65395833333333342</v>
      </c>
      <c r="I27" s="14">
        <v>1</v>
      </c>
      <c r="J27" s="1"/>
    </row>
    <row r="28" spans="1:10" ht="12.75">
      <c r="A28" s="1"/>
      <c r="B28" s="32" t="s">
        <v>32</v>
      </c>
      <c r="C28" s="33"/>
      <c r="D28" s="34"/>
      <c r="E28" s="11" t="s">
        <v>10</v>
      </c>
      <c r="F28" s="12">
        <v>8.5</v>
      </c>
      <c r="G28" s="13">
        <f t="shared" si="0"/>
        <v>0.65567129629629628</v>
      </c>
      <c r="H28" s="13">
        <f t="shared" si="1"/>
        <v>0.65468750000000009</v>
      </c>
      <c r="I28" s="14">
        <v>1</v>
      </c>
      <c r="J28" s="1"/>
    </row>
    <row r="29" spans="1:10" ht="12.75">
      <c r="A29" s="1"/>
      <c r="B29" s="32" t="s">
        <v>31</v>
      </c>
      <c r="C29" s="33"/>
      <c r="D29" s="34"/>
      <c r="E29" s="11" t="s">
        <v>10</v>
      </c>
      <c r="F29" s="12">
        <v>8.6999999999999993</v>
      </c>
      <c r="G29" s="13">
        <f t="shared" si="0"/>
        <v>0.65590277777777783</v>
      </c>
      <c r="H29" s="13">
        <f t="shared" si="1"/>
        <v>0.65489583333333334</v>
      </c>
      <c r="I29" s="14">
        <v>0</v>
      </c>
      <c r="J29" s="1"/>
    </row>
    <row r="30" spans="1:10" ht="12.75">
      <c r="A30" s="1"/>
      <c r="B30" s="32" t="s">
        <v>21</v>
      </c>
      <c r="C30" s="33"/>
      <c r="D30" s="34"/>
      <c r="E30" s="11" t="s">
        <v>10</v>
      </c>
      <c r="F30" s="12">
        <v>8.8000000000000007</v>
      </c>
      <c r="G30" s="13">
        <f t="shared" si="0"/>
        <v>0.65601851851851856</v>
      </c>
      <c r="H30" s="13">
        <f t="shared" si="1"/>
        <v>0.65500000000000003</v>
      </c>
      <c r="I30" s="14">
        <v>1</v>
      </c>
      <c r="J30" s="1"/>
    </row>
    <row r="31" spans="1:10" ht="12.75">
      <c r="A31" s="1"/>
      <c r="B31" s="32" t="s">
        <v>33</v>
      </c>
      <c r="C31" s="33"/>
      <c r="D31" s="34"/>
      <c r="E31" s="11" t="s">
        <v>10</v>
      </c>
      <c r="F31" s="12">
        <v>8.8000000000000007</v>
      </c>
      <c r="G31" s="13">
        <f t="shared" si="0"/>
        <v>0.65601851851851856</v>
      </c>
      <c r="H31" s="13">
        <f t="shared" si="1"/>
        <v>0.65500000000000003</v>
      </c>
      <c r="I31" s="14">
        <v>1</v>
      </c>
      <c r="J31" s="1"/>
    </row>
    <row r="32" spans="1:10" ht="12.75">
      <c r="A32" s="1"/>
      <c r="B32" s="32" t="s">
        <v>34</v>
      </c>
      <c r="C32" s="33"/>
      <c r="D32" s="34"/>
      <c r="E32" s="11" t="s">
        <v>10</v>
      </c>
      <c r="F32" s="12">
        <v>9</v>
      </c>
      <c r="G32" s="13">
        <f t="shared" si="0"/>
        <v>0.65625</v>
      </c>
      <c r="H32" s="13">
        <f t="shared" si="1"/>
        <v>0.65520833333333339</v>
      </c>
      <c r="I32" s="14">
        <v>1</v>
      </c>
      <c r="J32" s="1"/>
    </row>
    <row r="33" spans="1:10" ht="12.75">
      <c r="A33" s="1"/>
      <c r="B33" s="28" t="s">
        <v>36</v>
      </c>
      <c r="C33" s="29"/>
      <c r="D33" s="29"/>
      <c r="E33" s="29"/>
      <c r="F33" s="18">
        <v>9.1</v>
      </c>
      <c r="G33" s="13">
        <f t="shared" si="0"/>
        <v>0.65636574074074083</v>
      </c>
      <c r="H33" s="13">
        <f t="shared" si="1"/>
        <v>0.65531250000000008</v>
      </c>
      <c r="I33" s="19"/>
      <c r="J33" s="1"/>
    </row>
    <row r="34" spans="1:10" ht="12.75">
      <c r="A34" s="1"/>
      <c r="B34" s="28" t="s">
        <v>37</v>
      </c>
      <c r="C34" s="29"/>
      <c r="D34" s="29"/>
      <c r="E34" s="29"/>
      <c r="F34" s="18">
        <f t="shared" ref="F34:F43" si="2">F33+9.1</f>
        <v>18.2</v>
      </c>
      <c r="G34" s="13">
        <f t="shared" si="0"/>
        <v>0.66689814814814818</v>
      </c>
      <c r="H34" s="13">
        <f t="shared" si="1"/>
        <v>0.66479166666666667</v>
      </c>
      <c r="I34" s="19"/>
      <c r="J34" s="1"/>
    </row>
    <row r="35" spans="1:10" ht="12.75">
      <c r="A35" s="1"/>
      <c r="B35" s="28" t="s">
        <v>38</v>
      </c>
      <c r="C35" s="29"/>
      <c r="D35" s="29"/>
      <c r="E35" s="29"/>
      <c r="F35" s="18">
        <f t="shared" si="2"/>
        <v>27.299999999999997</v>
      </c>
      <c r="G35" s="13">
        <f t="shared" si="0"/>
        <v>0.67743055555555554</v>
      </c>
      <c r="H35" s="13">
        <f t="shared" si="1"/>
        <v>0.67427083333333337</v>
      </c>
      <c r="I35" s="19"/>
      <c r="J35" s="1"/>
    </row>
    <row r="36" spans="1:10" ht="12.75">
      <c r="A36" s="1"/>
      <c r="B36" s="28" t="s">
        <v>39</v>
      </c>
      <c r="C36" s="29"/>
      <c r="D36" s="29"/>
      <c r="E36" s="29"/>
      <c r="F36" s="18">
        <f t="shared" si="2"/>
        <v>36.4</v>
      </c>
      <c r="G36" s="13">
        <f t="shared" si="0"/>
        <v>0.687962962962963</v>
      </c>
      <c r="H36" s="13">
        <f t="shared" si="1"/>
        <v>0.68375000000000008</v>
      </c>
      <c r="I36" s="19"/>
      <c r="J36" s="1"/>
    </row>
    <row r="37" spans="1:10" ht="12.75">
      <c r="A37" s="1"/>
      <c r="B37" s="28" t="s">
        <v>40</v>
      </c>
      <c r="C37" s="29"/>
      <c r="D37" s="29"/>
      <c r="E37" s="29"/>
      <c r="F37" s="18">
        <f t="shared" si="2"/>
        <v>45.5</v>
      </c>
      <c r="G37" s="13">
        <f t="shared" si="0"/>
        <v>0.69849537037037046</v>
      </c>
      <c r="H37" s="13">
        <f t="shared" si="1"/>
        <v>0.69322916666666667</v>
      </c>
      <c r="I37" s="19"/>
      <c r="J37" s="1"/>
    </row>
    <row r="38" spans="1:10" ht="12.75">
      <c r="A38" s="1"/>
      <c r="B38" s="28" t="s">
        <v>41</v>
      </c>
      <c r="C38" s="29"/>
      <c r="D38" s="29"/>
      <c r="E38" s="29"/>
      <c r="F38" s="18">
        <f t="shared" si="2"/>
        <v>54.6</v>
      </c>
      <c r="G38" s="13">
        <f t="shared" ref="G38:G42" si="3">$C$8+(F38/$G$11)/24</f>
        <v>0.70902777777777781</v>
      </c>
      <c r="H38" s="13">
        <f t="shared" ref="H38:H42" si="4">$C$8+(F38/$H$11)/24</f>
        <v>0.70270833333333338</v>
      </c>
      <c r="I38" s="19"/>
      <c r="J38" s="1"/>
    </row>
    <row r="39" spans="1:10" ht="12.75">
      <c r="A39" s="1"/>
      <c r="B39" s="28" t="s">
        <v>42</v>
      </c>
      <c r="C39" s="29"/>
      <c r="D39" s="29"/>
      <c r="E39" s="29"/>
      <c r="F39" s="18">
        <f t="shared" si="2"/>
        <v>63.7</v>
      </c>
      <c r="G39" s="13">
        <f t="shared" si="3"/>
        <v>0.71956018518518527</v>
      </c>
      <c r="H39" s="13">
        <f t="shared" si="4"/>
        <v>0.71218750000000008</v>
      </c>
      <c r="I39" s="19"/>
      <c r="J39" s="1"/>
    </row>
    <row r="40" spans="1:10" ht="12.75">
      <c r="A40" s="1"/>
      <c r="B40" s="28" t="s">
        <v>49</v>
      </c>
      <c r="C40" s="29"/>
      <c r="D40" s="29"/>
      <c r="E40" s="29"/>
      <c r="F40" s="18">
        <f t="shared" si="2"/>
        <v>72.8</v>
      </c>
      <c r="G40" s="13">
        <f t="shared" si="3"/>
        <v>0.73009259259259263</v>
      </c>
      <c r="H40" s="13">
        <f t="shared" si="4"/>
        <v>0.72166666666666668</v>
      </c>
      <c r="I40" s="19"/>
      <c r="J40" s="1"/>
    </row>
    <row r="41" spans="1:10" ht="12.75">
      <c r="A41" s="1"/>
      <c r="B41" s="28" t="s">
        <v>50</v>
      </c>
      <c r="C41" s="29"/>
      <c r="D41" s="29"/>
      <c r="E41" s="29"/>
      <c r="F41" s="18">
        <f t="shared" si="2"/>
        <v>81.899999999999991</v>
      </c>
      <c r="G41" s="13">
        <f t="shared" si="3"/>
        <v>0.74062500000000009</v>
      </c>
      <c r="H41" s="13">
        <f t="shared" si="4"/>
        <v>0.73114583333333338</v>
      </c>
      <c r="I41" s="19"/>
      <c r="J41" s="1"/>
    </row>
    <row r="42" spans="1:10" ht="13.5" thickBot="1">
      <c r="A42" s="1"/>
      <c r="B42" s="28" t="s">
        <v>51</v>
      </c>
      <c r="C42" s="29"/>
      <c r="D42" s="29"/>
      <c r="E42" s="29"/>
      <c r="F42" s="18">
        <f t="shared" si="2"/>
        <v>90.999999999999986</v>
      </c>
      <c r="G42" s="13">
        <f t="shared" si="3"/>
        <v>0.75115740740740744</v>
      </c>
      <c r="H42" s="13">
        <f t="shared" si="4"/>
        <v>0.74062499999999998</v>
      </c>
      <c r="I42" s="19"/>
      <c r="J42" s="1"/>
    </row>
    <row r="43" spans="1:10" ht="13.5" thickBot="1">
      <c r="A43" s="1"/>
      <c r="B43" s="6" t="s">
        <v>22</v>
      </c>
      <c r="C43" s="30" t="s">
        <v>9</v>
      </c>
      <c r="D43" s="31"/>
      <c r="E43" s="20" t="s">
        <v>10</v>
      </c>
      <c r="F43" s="18">
        <f t="shared" si="2"/>
        <v>100.09999999999998</v>
      </c>
      <c r="G43" s="22">
        <f t="shared" si="0"/>
        <v>0.76168981481481479</v>
      </c>
      <c r="H43" s="22">
        <f t="shared" si="1"/>
        <v>0.75010416666666668</v>
      </c>
      <c r="I43" s="23">
        <v>0</v>
      </c>
      <c r="J43" s="1"/>
    </row>
    <row r="44" spans="1:10" ht="13.5" thickBot="1">
      <c r="A44" s="1"/>
      <c r="B44" s="1"/>
      <c r="C44" s="1"/>
      <c r="D44" s="1"/>
      <c r="E44" s="24" t="s">
        <v>23</v>
      </c>
      <c r="F44" s="25">
        <f>F43</f>
        <v>100.09999999999998</v>
      </c>
      <c r="G44" s="26">
        <f t="shared" si="0"/>
        <v>0.76168981481481479</v>
      </c>
      <c r="H44" s="26">
        <f t="shared" si="1"/>
        <v>0.75010416666666668</v>
      </c>
      <c r="I44" s="27">
        <f>SUM(I12:I43)</f>
        <v>14</v>
      </c>
      <c r="J44" s="1"/>
    </row>
    <row r="45" spans="1:10" ht="12.75">
      <c r="A45" s="1"/>
      <c r="J45" s="1"/>
    </row>
    <row r="46" spans="1:10" ht="12.75">
      <c r="A46" s="1"/>
      <c r="J46" s="1"/>
    </row>
  </sheetData>
  <mergeCells count="39">
    <mergeCell ref="B17:D17"/>
    <mergeCell ref="B2:I3"/>
    <mergeCell ref="B4:I4"/>
    <mergeCell ref="B10:D11"/>
    <mergeCell ref="E10:E11"/>
    <mergeCell ref="F10:F11"/>
    <mergeCell ref="G10:H10"/>
    <mergeCell ref="I10:I11"/>
    <mergeCell ref="C12:D12"/>
    <mergeCell ref="B13:D13"/>
    <mergeCell ref="B14:D14"/>
    <mergeCell ref="B15:D15"/>
    <mergeCell ref="B16:D16"/>
    <mergeCell ref="B29:D29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C43:D43"/>
    <mergeCell ref="B38:E38"/>
    <mergeCell ref="B39:E39"/>
    <mergeCell ref="B30:D30"/>
    <mergeCell ref="B31:D31"/>
    <mergeCell ref="B32:D32"/>
    <mergeCell ref="B33:E33"/>
    <mergeCell ref="B34:E34"/>
    <mergeCell ref="B35:E35"/>
    <mergeCell ref="B40:E40"/>
    <mergeCell ref="B41:E41"/>
    <mergeCell ref="B42:E42"/>
    <mergeCell ref="B36:E36"/>
    <mergeCell ref="B37:E37"/>
  </mergeCells>
  <conditionalFormatting sqref="I12:I46">
    <cfRule type="cellIs" dxfId="0" priority="1" operator="greaterThan">
      <formula>0</formula>
    </cfRule>
  </conditionalFormatting>
  <printOptions horizontalCentered="1" verticalCentered="1" gridLines="1"/>
  <pageMargins left="0.31496062992125984" right="0.31496062992125984" top="0.15748031496062992" bottom="0.15748031496062992" header="0" footer="0"/>
  <pageSetup paperSize="9" pageOrder="overThenDown" orientation="landscape" cellComments="atEnd" r:id="rId1"/>
  <rowBreaks count="1" manualBreakCount="1">
    <brk id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Access 1-2</vt:lpstr>
      <vt:lpstr>Access 3-4</vt:lpstr>
      <vt:lpstr>U15</vt:lpstr>
      <vt:lpstr>U17</vt:lpstr>
      <vt:lpstr>OPEN 2-3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et Magali Godard</dc:creator>
  <cp:lastModifiedBy>Frederic et Magali Godard</cp:lastModifiedBy>
  <cp:lastPrinted>2025-02-14T08:58:26Z</cp:lastPrinted>
  <dcterms:created xsi:type="dcterms:W3CDTF">2025-02-13T17:18:00Z</dcterms:created>
  <dcterms:modified xsi:type="dcterms:W3CDTF">2025-02-14T08:58:34Z</dcterms:modified>
</cp:coreProperties>
</file>